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1355" windowHeight="6345" activeTab="5"/>
  </bookViews>
  <sheets>
    <sheet name="KT2" sheetId="17" r:id="rId1"/>
    <sheet name="KK2" sheetId="22" r:id="rId2"/>
    <sheet name="NH2" sheetId="24" r:id="rId3"/>
    <sheet name="MAR2" sheetId="34" r:id="rId4"/>
    <sheet name="DC2" sheetId="20" r:id="rId5"/>
    <sheet name="XD2" sheetId="18" r:id="rId6"/>
  </sheets>
  <definedNames>
    <definedName name="_xlnm._FilterDatabase" localSheetId="4" hidden="1">'DC2'!$A$9:$GV$33</definedName>
    <definedName name="_xlnm._FilterDatabase" localSheetId="1" hidden="1">'KK2'!$A$9:$GZ$18</definedName>
    <definedName name="_xlnm._FilterDatabase" localSheetId="0" hidden="1">'KT2'!$A$9:$GH$28</definedName>
    <definedName name="_xlnm._FilterDatabase" localSheetId="3" hidden="1">'MAR2'!$A$9:$HE$32</definedName>
    <definedName name="_xlnm._FilterDatabase" localSheetId="2" hidden="1">'NH2'!$A$9:$HM$18</definedName>
    <definedName name="_xlnm._FilterDatabase" localSheetId="5" hidden="1">'XD2'!$A$9:$HP$27</definedName>
    <definedName name="_xlnm.Print_Titles" localSheetId="1">'KK2'!$6:$9</definedName>
    <definedName name="_xlnm.Print_Titles" localSheetId="0">'KT2'!$6:$9</definedName>
    <definedName name="_xlnm.Print_Titles" localSheetId="2">'NH2'!$6:$9</definedName>
    <definedName name="_xlnm.Print_Titles" localSheetId="5">'XD2'!$6:$9</definedName>
  </definedNames>
  <calcPr calcId="144525"/>
</workbook>
</file>

<file path=xl/calcChain.xml><?xml version="1.0" encoding="utf-8"?>
<calcChain xmlns="http://schemas.openxmlformats.org/spreadsheetml/2006/main">
  <c r="AX27" i="17"/>
  <c r="BA27" s="1"/>
  <c r="AX23"/>
  <c r="BA23" s="1"/>
  <c r="AK12" i="22"/>
  <c r="AN12" s="1"/>
  <c r="AK13"/>
  <c r="AN13" s="1"/>
  <c r="AK14"/>
  <c r="AN14" s="1"/>
  <c r="AK15"/>
  <c r="AN15" s="1"/>
  <c r="AK16"/>
  <c r="AK17"/>
  <c r="AN17" s="1"/>
  <c r="AK18"/>
  <c r="AN18" s="1"/>
  <c r="AN16" l="1"/>
  <c r="GY11" i="34"/>
  <c r="HB11" s="1"/>
  <c r="BE26"/>
  <c r="BE27"/>
  <c r="BE28"/>
  <c r="BE29"/>
  <c r="BE30"/>
  <c r="BE31"/>
  <c r="BE32"/>
  <c r="D10" i="18"/>
  <c r="J10"/>
  <c r="M10"/>
  <c r="T10"/>
  <c r="W10"/>
  <c r="AE10"/>
  <c r="AH10" s="1"/>
  <c r="AK10"/>
  <c r="AN10" s="1"/>
  <c r="AR10"/>
  <c r="AU10" s="1"/>
  <c r="AX10"/>
  <c r="BA10" s="1"/>
  <c r="BE10"/>
  <c r="BH10" s="1"/>
  <c r="BK10"/>
  <c r="BN10" s="1"/>
  <c r="BR10"/>
  <c r="BU10" s="1"/>
  <c r="BX10"/>
  <c r="CA10" s="1"/>
  <c r="CG10"/>
  <c r="CJ10" s="1"/>
  <c r="CM10"/>
  <c r="CP10" s="1"/>
  <c r="CT10"/>
  <c r="CW10" s="1"/>
  <c r="CZ10"/>
  <c r="DC10" s="1"/>
  <c r="DG10"/>
  <c r="DJ10" s="1"/>
  <c r="DM10"/>
  <c r="DP10" s="1"/>
  <c r="DT10"/>
  <c r="DW10" s="1"/>
  <c r="DZ10"/>
  <c r="EC10" s="1"/>
  <c r="EG10"/>
  <c r="EJ10" s="1"/>
  <c r="EN10"/>
  <c r="EQ10" s="1"/>
  <c r="ET10"/>
  <c r="EW10" s="1"/>
  <c r="FA10"/>
  <c r="FD10" s="1"/>
  <c r="FG10"/>
  <c r="FJ10" s="1"/>
  <c r="FN10"/>
  <c r="FQ10" s="1"/>
  <c r="FT10"/>
  <c r="FW10" s="1"/>
  <c r="GA10"/>
  <c r="GD10" s="1"/>
  <c r="GG10"/>
  <c r="GJ10" s="1"/>
  <c r="GN10"/>
  <c r="GQ10" s="1"/>
  <c r="GT10"/>
  <c r="GW10" s="1"/>
  <c r="HA10"/>
  <c r="HD10" s="1"/>
  <c r="HG10"/>
  <c r="HJ10" s="1"/>
  <c r="HO10"/>
  <c r="HP10" s="1"/>
  <c r="D11"/>
  <c r="J11"/>
  <c r="M11"/>
  <c r="T11"/>
  <c r="W11"/>
  <c r="AE11"/>
  <c r="AH11" s="1"/>
  <c r="AK11"/>
  <c r="AN11" s="1"/>
  <c r="AR11"/>
  <c r="AU11" s="1"/>
  <c r="AX11"/>
  <c r="BA11" s="1"/>
  <c r="BE11"/>
  <c r="BH11" s="1"/>
  <c r="BK11"/>
  <c r="BN11" s="1"/>
  <c r="BR11"/>
  <c r="BU11" s="1"/>
  <c r="BX11"/>
  <c r="CA11" s="1"/>
  <c r="CG11"/>
  <c r="CJ11" s="1"/>
  <c r="CM11"/>
  <c r="CP11" s="1"/>
  <c r="CT11"/>
  <c r="CW11" s="1"/>
  <c r="CZ11"/>
  <c r="DC11" s="1"/>
  <c r="DG11"/>
  <c r="DJ11" s="1"/>
  <c r="DM11"/>
  <c r="DP11" s="1"/>
  <c r="DT11"/>
  <c r="DW11" s="1"/>
  <c r="DZ11"/>
  <c r="EC11" s="1"/>
  <c r="EG11"/>
  <c r="EJ11" s="1"/>
  <c r="EN11"/>
  <c r="EQ11" s="1"/>
  <c r="ET11"/>
  <c r="EW11" s="1"/>
  <c r="FA11"/>
  <c r="FD11" s="1"/>
  <c r="FG11"/>
  <c r="FJ11" s="1"/>
  <c r="FN11"/>
  <c r="FQ11" s="1"/>
  <c r="FT11"/>
  <c r="FW11" s="1"/>
  <c r="GA11"/>
  <c r="GD11" s="1"/>
  <c r="GG11"/>
  <c r="GJ11" s="1"/>
  <c r="GN11"/>
  <c r="GQ11" s="1"/>
  <c r="GT11"/>
  <c r="GW11" s="1"/>
  <c r="HA11"/>
  <c r="HD11" s="1"/>
  <c r="HG11"/>
  <c r="HJ11" s="1"/>
  <c r="HO11"/>
  <c r="HP11" s="1"/>
  <c r="D12"/>
  <c r="J12"/>
  <c r="M12"/>
  <c r="T12"/>
  <c r="W12"/>
  <c r="AE12"/>
  <c r="AH12" s="1"/>
  <c r="AK12"/>
  <c r="AN12" s="1"/>
  <c r="AR12"/>
  <c r="AU12" s="1"/>
  <c r="AX12"/>
  <c r="BA12" s="1"/>
  <c r="BE12"/>
  <c r="BH12" s="1"/>
  <c r="BK12"/>
  <c r="BN12" s="1"/>
  <c r="BR12"/>
  <c r="BU12" s="1"/>
  <c r="BX12"/>
  <c r="CA12" s="1"/>
  <c r="CG12"/>
  <c r="CJ12" s="1"/>
  <c r="CM12"/>
  <c r="CP12" s="1"/>
  <c r="CT12"/>
  <c r="CW12" s="1"/>
  <c r="CZ12"/>
  <c r="DC12" s="1"/>
  <c r="DG12"/>
  <c r="DJ12" s="1"/>
  <c r="DM12"/>
  <c r="DP12" s="1"/>
  <c r="DT12"/>
  <c r="DW12" s="1"/>
  <c r="DZ12"/>
  <c r="EC12" s="1"/>
  <c r="EG12"/>
  <c r="EJ12" s="1"/>
  <c r="EN12"/>
  <c r="EQ12" s="1"/>
  <c r="ET12"/>
  <c r="EW12" s="1"/>
  <c r="FA12"/>
  <c r="FD12" s="1"/>
  <c r="FG12"/>
  <c r="FJ12" s="1"/>
  <c r="FN12"/>
  <c r="FQ12" s="1"/>
  <c r="FT12"/>
  <c r="FW12" s="1"/>
  <c r="GA12"/>
  <c r="GD12" s="1"/>
  <c r="GG12"/>
  <c r="GJ12" s="1"/>
  <c r="GN12"/>
  <c r="GQ12" s="1"/>
  <c r="GT12"/>
  <c r="GW12" s="1"/>
  <c r="HA12"/>
  <c r="HD12" s="1"/>
  <c r="HG12"/>
  <c r="HJ12" s="1"/>
  <c r="HO12"/>
  <c r="HP12" s="1"/>
  <c r="D13"/>
  <c r="J13"/>
  <c r="M13"/>
  <c r="T13"/>
  <c r="W13"/>
  <c r="AE13"/>
  <c r="AH13" s="1"/>
  <c r="AK13"/>
  <c r="AN13" s="1"/>
  <c r="AR13"/>
  <c r="AU13" s="1"/>
  <c r="AX13"/>
  <c r="BA13" s="1"/>
  <c r="BE13"/>
  <c r="BH13" s="1"/>
  <c r="BK13"/>
  <c r="BN13" s="1"/>
  <c r="BR13"/>
  <c r="BU13" s="1"/>
  <c r="BX13"/>
  <c r="CA13" s="1"/>
  <c r="CG13"/>
  <c r="CJ13" s="1"/>
  <c r="CM13"/>
  <c r="CP13" s="1"/>
  <c r="CT13"/>
  <c r="CW13" s="1"/>
  <c r="CZ13"/>
  <c r="DC13" s="1"/>
  <c r="DG13"/>
  <c r="DJ13" s="1"/>
  <c r="DM13"/>
  <c r="DP13" s="1"/>
  <c r="DT13"/>
  <c r="DW13" s="1"/>
  <c r="DZ13"/>
  <c r="EC13" s="1"/>
  <c r="EG13"/>
  <c r="EJ13" s="1"/>
  <c r="EN13"/>
  <c r="EQ13" s="1"/>
  <c r="ET13"/>
  <c r="EW13" s="1"/>
  <c r="FA13"/>
  <c r="FD13" s="1"/>
  <c r="FG13"/>
  <c r="FJ13" s="1"/>
  <c r="FN13"/>
  <c r="FQ13" s="1"/>
  <c r="FT13"/>
  <c r="FW13" s="1"/>
  <c r="GA13"/>
  <c r="GD13" s="1"/>
  <c r="GG13"/>
  <c r="GJ13" s="1"/>
  <c r="GN13"/>
  <c r="GQ13" s="1"/>
  <c r="GT13"/>
  <c r="GW13" s="1"/>
  <c r="HA13"/>
  <c r="HD13" s="1"/>
  <c r="HG13"/>
  <c r="HJ13" s="1"/>
  <c r="HO13"/>
  <c r="HP13" s="1"/>
  <c r="D14"/>
  <c r="J14"/>
  <c r="M14"/>
  <c r="T14"/>
  <c r="W14"/>
  <c r="AE14"/>
  <c r="AH14" s="1"/>
  <c r="AK14"/>
  <c r="AN14" s="1"/>
  <c r="AR14"/>
  <c r="AU14" s="1"/>
  <c r="AX14"/>
  <c r="BA14" s="1"/>
  <c r="BE14"/>
  <c r="BH14" s="1"/>
  <c r="BK14"/>
  <c r="BN14" s="1"/>
  <c r="BR14"/>
  <c r="BU14" s="1"/>
  <c r="BX14"/>
  <c r="CA14" s="1"/>
  <c r="CG14"/>
  <c r="CJ14" s="1"/>
  <c r="CM14"/>
  <c r="CP14" s="1"/>
  <c r="CT14"/>
  <c r="CW14" s="1"/>
  <c r="CZ14"/>
  <c r="DC14" s="1"/>
  <c r="DG14"/>
  <c r="DJ14" s="1"/>
  <c r="DM14"/>
  <c r="DP14" s="1"/>
  <c r="DT14"/>
  <c r="DW14" s="1"/>
  <c r="DZ14"/>
  <c r="EC14" s="1"/>
  <c r="EG14"/>
  <c r="EJ14" s="1"/>
  <c r="EN14"/>
  <c r="EQ14" s="1"/>
  <c r="ET14"/>
  <c r="EW14" s="1"/>
  <c r="FA14"/>
  <c r="FD14" s="1"/>
  <c r="FG14"/>
  <c r="FJ14" s="1"/>
  <c r="FN14"/>
  <c r="FQ14" s="1"/>
  <c r="FT14"/>
  <c r="FW14" s="1"/>
  <c r="GA14"/>
  <c r="GD14" s="1"/>
  <c r="GG14"/>
  <c r="GJ14" s="1"/>
  <c r="GN14"/>
  <c r="GQ14" s="1"/>
  <c r="GT14"/>
  <c r="GW14" s="1"/>
  <c r="HA14"/>
  <c r="HD14" s="1"/>
  <c r="HG14"/>
  <c r="HJ14" s="1"/>
  <c r="HO14"/>
  <c r="HP14" s="1"/>
  <c r="D15"/>
  <c r="J15"/>
  <c r="M15"/>
  <c r="T15"/>
  <c r="W15"/>
  <c r="AE15"/>
  <c r="AH15" s="1"/>
  <c r="AK15"/>
  <c r="AN15" s="1"/>
  <c r="AR15"/>
  <c r="AU15" s="1"/>
  <c r="AX15"/>
  <c r="BA15" s="1"/>
  <c r="BE15"/>
  <c r="BH15" s="1"/>
  <c r="BK15"/>
  <c r="BN15" s="1"/>
  <c r="BR15"/>
  <c r="BU15" s="1"/>
  <c r="BX15"/>
  <c r="CA15" s="1"/>
  <c r="CG15"/>
  <c r="CJ15" s="1"/>
  <c r="CM15"/>
  <c r="CP15" s="1"/>
  <c r="CT15"/>
  <c r="CW15" s="1"/>
  <c r="CZ15"/>
  <c r="DC15" s="1"/>
  <c r="DG15"/>
  <c r="DJ15" s="1"/>
  <c r="DM15"/>
  <c r="DP15" s="1"/>
  <c r="DT15"/>
  <c r="DW15" s="1"/>
  <c r="DZ15"/>
  <c r="EC15" s="1"/>
  <c r="EG15"/>
  <c r="EJ15" s="1"/>
  <c r="EN15"/>
  <c r="EQ15" s="1"/>
  <c r="ET15"/>
  <c r="EW15" s="1"/>
  <c r="FA15"/>
  <c r="FD15" s="1"/>
  <c r="FG15"/>
  <c r="FJ15" s="1"/>
  <c r="FN15"/>
  <c r="FQ15" s="1"/>
  <c r="FT15"/>
  <c r="FW15" s="1"/>
  <c r="GA15"/>
  <c r="GD15" s="1"/>
  <c r="GG15"/>
  <c r="GJ15" s="1"/>
  <c r="GN15"/>
  <c r="GQ15" s="1"/>
  <c r="GT15"/>
  <c r="GW15" s="1"/>
  <c r="HA15"/>
  <c r="HD15" s="1"/>
  <c r="HG15"/>
  <c r="HJ15" s="1"/>
  <c r="HO15"/>
  <c r="HP15" s="1"/>
  <c r="D16"/>
  <c r="J16"/>
  <c r="M16"/>
  <c r="T16"/>
  <c r="W16"/>
  <c r="AE16"/>
  <c r="AH16" s="1"/>
  <c r="AK16"/>
  <c r="AN16" s="1"/>
  <c r="AR16"/>
  <c r="AU16" s="1"/>
  <c r="AX16"/>
  <c r="BA16" s="1"/>
  <c r="BE16"/>
  <c r="BH16" s="1"/>
  <c r="BK16"/>
  <c r="BN16" s="1"/>
  <c r="BR16"/>
  <c r="BU16" s="1"/>
  <c r="BX16"/>
  <c r="CA16" s="1"/>
  <c r="CG16"/>
  <c r="CJ16" s="1"/>
  <c r="CM16"/>
  <c r="CP16" s="1"/>
  <c r="CT16"/>
  <c r="CW16" s="1"/>
  <c r="CZ16"/>
  <c r="DC16" s="1"/>
  <c r="DG16"/>
  <c r="DJ16" s="1"/>
  <c r="DM16"/>
  <c r="DP16" s="1"/>
  <c r="DT16"/>
  <c r="DW16" s="1"/>
  <c r="DZ16"/>
  <c r="EC16" s="1"/>
  <c r="EG16"/>
  <c r="EJ16" s="1"/>
  <c r="EN16"/>
  <c r="EQ16" s="1"/>
  <c r="ET16"/>
  <c r="EW16" s="1"/>
  <c r="FA16"/>
  <c r="FD16" s="1"/>
  <c r="FG16"/>
  <c r="FJ16" s="1"/>
  <c r="FN16"/>
  <c r="FQ16" s="1"/>
  <c r="FT16"/>
  <c r="FW16" s="1"/>
  <c r="HA16"/>
  <c r="HD16" s="1"/>
  <c r="HG16"/>
  <c r="HJ16" s="1"/>
  <c r="D17"/>
  <c r="J17"/>
  <c r="M17"/>
  <c r="T17"/>
  <c r="W17"/>
  <c r="AE17"/>
  <c r="AH17" s="1"/>
  <c r="AK17"/>
  <c r="AN17" s="1"/>
  <c r="AR17"/>
  <c r="AU17" s="1"/>
  <c r="AX17"/>
  <c r="BA17" s="1"/>
  <c r="BE17"/>
  <c r="BH17" s="1"/>
  <c r="BK17"/>
  <c r="BN17" s="1"/>
  <c r="BR17"/>
  <c r="BU17" s="1"/>
  <c r="BX17"/>
  <c r="CA17" s="1"/>
  <c r="CG17"/>
  <c r="CJ17" s="1"/>
  <c r="CM17"/>
  <c r="CP17" s="1"/>
  <c r="CT17"/>
  <c r="CW17" s="1"/>
  <c r="CZ17"/>
  <c r="DC17" s="1"/>
  <c r="DG17"/>
  <c r="DJ17" s="1"/>
  <c r="DM17"/>
  <c r="DP17" s="1"/>
  <c r="DT17"/>
  <c r="DW17" s="1"/>
  <c r="DZ17"/>
  <c r="EC17" s="1"/>
  <c r="EG17"/>
  <c r="EJ17" s="1"/>
  <c r="EN17"/>
  <c r="EQ17" s="1"/>
  <c r="ET17"/>
  <c r="EW17" s="1"/>
  <c r="FA17"/>
  <c r="FD17" s="1"/>
  <c r="FG17"/>
  <c r="FJ17" s="1"/>
  <c r="FN17"/>
  <c r="FQ17" s="1"/>
  <c r="FT17"/>
  <c r="FW17" s="1"/>
  <c r="HA17"/>
  <c r="HD17" s="1"/>
  <c r="HG17"/>
  <c r="HJ17" s="1"/>
  <c r="D18"/>
  <c r="J18"/>
  <c r="M18"/>
  <c r="T18"/>
  <c r="W18"/>
  <c r="AE18"/>
  <c r="AH18" s="1"/>
  <c r="AK18"/>
  <c r="AN18" s="1"/>
  <c r="AR18"/>
  <c r="AU18" s="1"/>
  <c r="AX18"/>
  <c r="BA18" s="1"/>
  <c r="BE18"/>
  <c r="BH18" s="1"/>
  <c r="BK18"/>
  <c r="BN18" s="1"/>
  <c r="BR18"/>
  <c r="BU18" s="1"/>
  <c r="BX18"/>
  <c r="CA18" s="1"/>
  <c r="CG18"/>
  <c r="CJ18" s="1"/>
  <c r="CM18"/>
  <c r="CP18" s="1"/>
  <c r="CT18"/>
  <c r="CW18" s="1"/>
  <c r="CZ18"/>
  <c r="DC18" s="1"/>
  <c r="DG18"/>
  <c r="DJ18" s="1"/>
  <c r="DM18"/>
  <c r="DT18"/>
  <c r="DW18" s="1"/>
  <c r="DZ18"/>
  <c r="EC18" s="1"/>
  <c r="EG18"/>
  <c r="EJ18" s="1"/>
  <c r="EN18"/>
  <c r="EQ18" s="1"/>
  <c r="ET18"/>
  <c r="EW18" s="1"/>
  <c r="FA18"/>
  <c r="FD18" s="1"/>
  <c r="FG18"/>
  <c r="FJ18" s="1"/>
  <c r="FN18"/>
  <c r="FQ18" s="1"/>
  <c r="FT18"/>
  <c r="FW18" s="1"/>
  <c r="HA18"/>
  <c r="HD18" s="1"/>
  <c r="HG18"/>
  <c r="HJ18" s="1"/>
  <c r="D19"/>
  <c r="J19"/>
  <c r="M19"/>
  <c r="T19"/>
  <c r="W19"/>
  <c r="AE19"/>
  <c r="AH19" s="1"/>
  <c r="AK19"/>
  <c r="AR19"/>
  <c r="AU19" s="1"/>
  <c r="AX19"/>
  <c r="BA19" s="1"/>
  <c r="BE19"/>
  <c r="BH19" s="1"/>
  <c r="BK19"/>
  <c r="BR19"/>
  <c r="BU19" s="1"/>
  <c r="BX19"/>
  <c r="CA19" s="1"/>
  <c r="CG19"/>
  <c r="CJ19" s="1"/>
  <c r="CM19"/>
  <c r="CT19"/>
  <c r="CW19" s="1"/>
  <c r="CZ19"/>
  <c r="DC19" s="1"/>
  <c r="DG19"/>
  <c r="DJ19" s="1"/>
  <c r="DM19"/>
  <c r="DT19"/>
  <c r="DW19" s="1"/>
  <c r="DZ19"/>
  <c r="EC19" s="1"/>
  <c r="EG19"/>
  <c r="EJ19" s="1"/>
  <c r="EN19"/>
  <c r="EQ19" s="1"/>
  <c r="ET19"/>
  <c r="EW19" s="1"/>
  <c r="FA19"/>
  <c r="FD19" s="1"/>
  <c r="FG19"/>
  <c r="FJ19" s="1"/>
  <c r="FN19"/>
  <c r="FQ19" s="1"/>
  <c r="FT19"/>
  <c r="HA19"/>
  <c r="HD19" s="1"/>
  <c r="HG19"/>
  <c r="HJ19" s="1"/>
  <c r="D20"/>
  <c r="J20"/>
  <c r="M20"/>
  <c r="T20"/>
  <c r="W20"/>
  <c r="AE20"/>
  <c r="AH20" s="1"/>
  <c r="AK20"/>
  <c r="AN20" s="1"/>
  <c r="AR20"/>
  <c r="AU20" s="1"/>
  <c r="AX20"/>
  <c r="BE20"/>
  <c r="BH20" s="1"/>
  <c r="BK20"/>
  <c r="BN20" s="1"/>
  <c r="BR20"/>
  <c r="BU20" s="1"/>
  <c r="BX20"/>
  <c r="CG20"/>
  <c r="CJ20" s="1"/>
  <c r="CM20"/>
  <c r="CP20" s="1"/>
  <c r="CT20"/>
  <c r="CW20" s="1"/>
  <c r="CZ20"/>
  <c r="DG20"/>
  <c r="DJ20" s="1"/>
  <c r="DM20"/>
  <c r="DP20" s="1"/>
  <c r="DT20"/>
  <c r="DW20" s="1"/>
  <c r="DZ20"/>
  <c r="EC20" s="1"/>
  <c r="EG20"/>
  <c r="EJ20" s="1"/>
  <c r="EN20"/>
  <c r="EQ20" s="1"/>
  <c r="ET20"/>
  <c r="FA20"/>
  <c r="FD20" s="1"/>
  <c r="FG20"/>
  <c r="FJ20" s="1"/>
  <c r="FN20"/>
  <c r="FQ20" s="1"/>
  <c r="FT20"/>
  <c r="HA20"/>
  <c r="HD20" s="1"/>
  <c r="HG20"/>
  <c r="HJ20" s="1"/>
  <c r="D21"/>
  <c r="J21"/>
  <c r="M21" s="1"/>
  <c r="N21" s="1"/>
  <c r="T21"/>
  <c r="W21"/>
  <c r="AE21"/>
  <c r="AH21" s="1"/>
  <c r="AK21"/>
  <c r="AN21" s="1"/>
  <c r="AR21"/>
  <c r="AU21" s="1"/>
  <c r="AX21"/>
  <c r="BA21" s="1"/>
  <c r="BE21"/>
  <c r="BH21" s="1"/>
  <c r="BK21"/>
  <c r="BR21"/>
  <c r="BU21" s="1"/>
  <c r="BX21"/>
  <c r="CA21" s="1"/>
  <c r="CG21"/>
  <c r="CJ21" s="1"/>
  <c r="CM21"/>
  <c r="CP21" s="1"/>
  <c r="CT21"/>
  <c r="CW21" s="1"/>
  <c r="CZ21"/>
  <c r="DC21" s="1"/>
  <c r="DG21"/>
  <c r="DJ21" s="1"/>
  <c r="DM21"/>
  <c r="DT21"/>
  <c r="DW21" s="1"/>
  <c r="DZ21"/>
  <c r="EC21" s="1"/>
  <c r="EG21"/>
  <c r="EJ21" s="1"/>
  <c r="EN21"/>
  <c r="EQ21" s="1"/>
  <c r="ET21"/>
  <c r="EW21" s="1"/>
  <c r="FA21"/>
  <c r="FD21" s="1"/>
  <c r="FG21"/>
  <c r="FJ21" s="1"/>
  <c r="FN21"/>
  <c r="FQ21" s="1"/>
  <c r="FT21"/>
  <c r="FW21" s="1"/>
  <c r="HA21"/>
  <c r="HD21" s="1"/>
  <c r="HG21"/>
  <c r="HJ21" s="1"/>
  <c r="D22"/>
  <c r="J22"/>
  <c r="M22"/>
  <c r="T22"/>
  <c r="W22"/>
  <c r="AE22"/>
  <c r="AH22" s="1"/>
  <c r="AK22"/>
  <c r="AN22" s="1"/>
  <c r="AR22"/>
  <c r="AU22" s="1"/>
  <c r="AX22"/>
  <c r="BA22" s="1"/>
  <c r="BE22"/>
  <c r="BH22" s="1"/>
  <c r="BK22"/>
  <c r="BN22" s="1"/>
  <c r="BR22"/>
  <c r="BU22" s="1"/>
  <c r="BX22"/>
  <c r="CA22" s="1"/>
  <c r="CG22"/>
  <c r="CJ22" s="1"/>
  <c r="CM22"/>
  <c r="CP22" s="1"/>
  <c r="CT22"/>
  <c r="CW22" s="1"/>
  <c r="CZ22"/>
  <c r="DC22" s="1"/>
  <c r="DG22"/>
  <c r="DJ22" s="1"/>
  <c r="DM22"/>
  <c r="DP22" s="1"/>
  <c r="DT22"/>
  <c r="DW22" s="1"/>
  <c r="DZ22"/>
  <c r="EC22" s="1"/>
  <c r="EG22"/>
  <c r="EJ22" s="1"/>
  <c r="EN22"/>
  <c r="EQ22" s="1"/>
  <c r="ET22"/>
  <c r="EW22" s="1"/>
  <c r="FA22"/>
  <c r="FD22" s="1"/>
  <c r="FG22"/>
  <c r="FN22"/>
  <c r="FQ22" s="1"/>
  <c r="FT22"/>
  <c r="FW22" s="1"/>
  <c r="HA22"/>
  <c r="HD22" s="1"/>
  <c r="HG22"/>
  <c r="HJ22" s="1"/>
  <c r="D23"/>
  <c r="J23"/>
  <c r="N23" s="1"/>
  <c r="Q23" s="1"/>
  <c r="T23"/>
  <c r="W23"/>
  <c r="AE23"/>
  <c r="AH23" s="1"/>
  <c r="AK23"/>
  <c r="AN23" s="1"/>
  <c r="AR23"/>
  <c r="AU23" s="1"/>
  <c r="AX23"/>
  <c r="BE23"/>
  <c r="BH23" s="1"/>
  <c r="BK23"/>
  <c r="BN23" s="1"/>
  <c r="BR23"/>
  <c r="BU23" s="1"/>
  <c r="BX23"/>
  <c r="CG23"/>
  <c r="CJ23" s="1"/>
  <c r="CM23"/>
  <c r="CP23" s="1"/>
  <c r="CT23"/>
  <c r="CW23" s="1"/>
  <c r="CZ23"/>
  <c r="DG23"/>
  <c r="DJ23" s="1"/>
  <c r="DM23"/>
  <c r="DP23" s="1"/>
  <c r="DT23"/>
  <c r="DW23" s="1"/>
  <c r="DZ23"/>
  <c r="EC23" s="1"/>
  <c r="EG23"/>
  <c r="EJ23" s="1"/>
  <c r="EN23"/>
  <c r="EQ23" s="1"/>
  <c r="ET23"/>
  <c r="FA23"/>
  <c r="FD23" s="1"/>
  <c r="FG23"/>
  <c r="FJ23" s="1"/>
  <c r="FN23"/>
  <c r="FQ23" s="1"/>
  <c r="FT23"/>
  <c r="HA23"/>
  <c r="HD23" s="1"/>
  <c r="HG23"/>
  <c r="HJ23" s="1"/>
  <c r="D24"/>
  <c r="J24"/>
  <c r="M24"/>
  <c r="T24"/>
  <c r="W24"/>
  <c r="AE24"/>
  <c r="AH24" s="1"/>
  <c r="AK24"/>
  <c r="AN24" s="1"/>
  <c r="AR24"/>
  <c r="AU24" s="1"/>
  <c r="AX24"/>
  <c r="BA24" s="1"/>
  <c r="BE24"/>
  <c r="BH24" s="1"/>
  <c r="BK24"/>
  <c r="BN24" s="1"/>
  <c r="BR24"/>
  <c r="BU24" s="1"/>
  <c r="BX24"/>
  <c r="CA24" s="1"/>
  <c r="CG24"/>
  <c r="CJ24" s="1"/>
  <c r="CM24"/>
  <c r="CP24" s="1"/>
  <c r="CT24"/>
  <c r="CW24" s="1"/>
  <c r="CZ24"/>
  <c r="DC24" s="1"/>
  <c r="DG24"/>
  <c r="DJ24" s="1"/>
  <c r="DM24"/>
  <c r="DP24" s="1"/>
  <c r="DT24"/>
  <c r="DW24" s="1"/>
  <c r="DZ24"/>
  <c r="EC24" s="1"/>
  <c r="EG24"/>
  <c r="EJ24" s="1"/>
  <c r="EN24"/>
  <c r="EQ24" s="1"/>
  <c r="ET24"/>
  <c r="EW24" s="1"/>
  <c r="FA24"/>
  <c r="FD24" s="1"/>
  <c r="FG24"/>
  <c r="FJ24" s="1"/>
  <c r="FN24"/>
  <c r="FQ24" s="1"/>
  <c r="FT24"/>
  <c r="FW24" s="1"/>
  <c r="HA24"/>
  <c r="HD24" s="1"/>
  <c r="HG24"/>
  <c r="HJ24" s="1"/>
  <c r="D25"/>
  <c r="J25"/>
  <c r="M25"/>
  <c r="T25"/>
  <c r="W25"/>
  <c r="AE25"/>
  <c r="AH25" s="1"/>
  <c r="AK25"/>
  <c r="AN25" s="1"/>
  <c r="AR25"/>
  <c r="AU25" s="1"/>
  <c r="AX25"/>
  <c r="BA25" s="1"/>
  <c r="BE25"/>
  <c r="BH25" s="1"/>
  <c r="BK25"/>
  <c r="BN25" s="1"/>
  <c r="BR25"/>
  <c r="BU25" s="1"/>
  <c r="BX25"/>
  <c r="CG25"/>
  <c r="CJ25" s="1"/>
  <c r="CM25"/>
  <c r="CP25" s="1"/>
  <c r="CT25"/>
  <c r="CW25" s="1"/>
  <c r="CZ25"/>
  <c r="DC25" s="1"/>
  <c r="DG25"/>
  <c r="DJ25" s="1"/>
  <c r="DM25"/>
  <c r="DP25" s="1"/>
  <c r="DT25"/>
  <c r="DW25" s="1"/>
  <c r="DZ25"/>
  <c r="EC25" s="1"/>
  <c r="EG25"/>
  <c r="EJ25" s="1"/>
  <c r="EN25"/>
  <c r="EQ25" s="1"/>
  <c r="ET25"/>
  <c r="EW25" s="1"/>
  <c r="FA25"/>
  <c r="FD25" s="1"/>
  <c r="FG25"/>
  <c r="FJ25" s="1"/>
  <c r="FN25"/>
  <c r="FQ25" s="1"/>
  <c r="FT25"/>
  <c r="HA25"/>
  <c r="HD25" s="1"/>
  <c r="HG25"/>
  <c r="HJ25" s="1"/>
  <c r="D26"/>
  <c r="J26"/>
  <c r="M26"/>
  <c r="T26"/>
  <c r="W26"/>
  <c r="AE26"/>
  <c r="AH26" s="1"/>
  <c r="AK26"/>
  <c r="AN26" s="1"/>
  <c r="AR26"/>
  <c r="AU26" s="1"/>
  <c r="AX26"/>
  <c r="BA26" s="1"/>
  <c r="BE26"/>
  <c r="BH26" s="1"/>
  <c r="BK26"/>
  <c r="BN26" s="1"/>
  <c r="BR26"/>
  <c r="BU26" s="1"/>
  <c r="BX26"/>
  <c r="CA26" s="1"/>
  <c r="CG26"/>
  <c r="CJ26" s="1"/>
  <c r="CM26"/>
  <c r="CP26" s="1"/>
  <c r="CT26"/>
  <c r="CW26" s="1"/>
  <c r="CZ26"/>
  <c r="DC26" s="1"/>
  <c r="DG26"/>
  <c r="DJ26" s="1"/>
  <c r="DM26"/>
  <c r="DP26" s="1"/>
  <c r="DT26"/>
  <c r="DW26" s="1"/>
  <c r="DZ26"/>
  <c r="EC26" s="1"/>
  <c r="EG26"/>
  <c r="EJ26" s="1"/>
  <c r="EN26"/>
  <c r="EQ26" s="1"/>
  <c r="ET26"/>
  <c r="EW26" s="1"/>
  <c r="FA26"/>
  <c r="FD26" s="1"/>
  <c r="FG26"/>
  <c r="FJ26" s="1"/>
  <c r="FN26"/>
  <c r="FQ26" s="1"/>
  <c r="FT26"/>
  <c r="FW26" s="1"/>
  <c r="HA26"/>
  <c r="HD26" s="1"/>
  <c r="HG26"/>
  <c r="HJ26" s="1"/>
  <c r="D27"/>
  <c r="J27"/>
  <c r="M27"/>
  <c r="T27"/>
  <c r="W27"/>
  <c r="AE27"/>
  <c r="AH27" s="1"/>
  <c r="AK27"/>
  <c r="AN27" s="1"/>
  <c r="AR27"/>
  <c r="AU27" s="1"/>
  <c r="AX27"/>
  <c r="BE27"/>
  <c r="BH27" s="1"/>
  <c r="BK27"/>
  <c r="BN27" s="1"/>
  <c r="BR27"/>
  <c r="BU27" s="1"/>
  <c r="BX27"/>
  <c r="CA27" s="1"/>
  <c r="CG27"/>
  <c r="CJ27" s="1"/>
  <c r="CM27"/>
  <c r="CT27"/>
  <c r="CW27" s="1"/>
  <c r="CZ27"/>
  <c r="DC27" s="1"/>
  <c r="DG27"/>
  <c r="DJ27" s="1"/>
  <c r="DM27"/>
  <c r="DP27" s="1"/>
  <c r="DT27"/>
  <c r="DW27" s="1"/>
  <c r="DZ27"/>
  <c r="EC27" s="1"/>
  <c r="EG27"/>
  <c r="EJ27" s="1"/>
  <c r="EN27"/>
  <c r="EQ27" s="1"/>
  <c r="ET27"/>
  <c r="EW27" s="1"/>
  <c r="FA27"/>
  <c r="FD27" s="1"/>
  <c r="FG27"/>
  <c r="FJ27" s="1"/>
  <c r="FN27"/>
  <c r="FQ27" s="1"/>
  <c r="FT27"/>
  <c r="FW27" s="1"/>
  <c r="HA27"/>
  <c r="HD27" s="1"/>
  <c r="HG27"/>
  <c r="HJ27" s="1"/>
  <c r="D10" i="20"/>
  <c r="J10"/>
  <c r="M10"/>
  <c r="T10"/>
  <c r="W10"/>
  <c r="AE10"/>
  <c r="AH10" s="1"/>
  <c r="AK10"/>
  <c r="AN10" s="1"/>
  <c r="AR10"/>
  <c r="AU10" s="1"/>
  <c r="AX10"/>
  <c r="BA10" s="1"/>
  <c r="BE10"/>
  <c r="BH10" s="1"/>
  <c r="BK10"/>
  <c r="BN10" s="1"/>
  <c r="BS10"/>
  <c r="BV10" s="1"/>
  <c r="BY10"/>
  <c r="CB10" s="1"/>
  <c r="CH10"/>
  <c r="CK10" s="1"/>
  <c r="CN10"/>
  <c r="CQ10" s="1"/>
  <c r="CU10"/>
  <c r="CX10" s="1"/>
  <c r="DA10"/>
  <c r="DD10" s="1"/>
  <c r="DI10"/>
  <c r="DL10" s="1"/>
  <c r="DO10"/>
  <c r="DR10" s="1"/>
  <c r="DW10"/>
  <c r="DZ10" s="1"/>
  <c r="EC10"/>
  <c r="EF10" s="1"/>
  <c r="EJ10"/>
  <c r="EM10" s="1"/>
  <c r="EP10"/>
  <c r="ES10" s="1"/>
  <c r="EW10"/>
  <c r="EZ10" s="1"/>
  <c r="FC10"/>
  <c r="FF10" s="1"/>
  <c r="FJ10"/>
  <c r="FM10" s="1"/>
  <c r="FP10"/>
  <c r="FS10" s="1"/>
  <c r="FW10"/>
  <c r="FX10" s="1"/>
  <c r="GC10"/>
  <c r="GF10" s="1"/>
  <c r="GK10"/>
  <c r="GN10" s="1"/>
  <c r="GQ10"/>
  <c r="GT10" s="1"/>
  <c r="GY10"/>
  <c r="GZ10" s="1"/>
  <c r="D11"/>
  <c r="J11"/>
  <c r="M11"/>
  <c r="T11"/>
  <c r="W11"/>
  <c r="AE11"/>
  <c r="AH11" s="1"/>
  <c r="AK11"/>
  <c r="AN11" s="1"/>
  <c r="AR11"/>
  <c r="AU11" s="1"/>
  <c r="AX11"/>
  <c r="BA11" s="1"/>
  <c r="BE11"/>
  <c r="BH11" s="1"/>
  <c r="BK11"/>
  <c r="BN11" s="1"/>
  <c r="BS11"/>
  <c r="BV11" s="1"/>
  <c r="BY11"/>
  <c r="CB11" s="1"/>
  <c r="CH11"/>
  <c r="CK11" s="1"/>
  <c r="CN11"/>
  <c r="CQ11" s="1"/>
  <c r="CU11"/>
  <c r="CX11" s="1"/>
  <c r="DA11"/>
  <c r="DD11" s="1"/>
  <c r="DI11"/>
  <c r="DL11" s="1"/>
  <c r="DO11"/>
  <c r="DR11" s="1"/>
  <c r="DW11"/>
  <c r="DZ11" s="1"/>
  <c r="EC11"/>
  <c r="EF11" s="1"/>
  <c r="EJ11"/>
  <c r="EM11" s="1"/>
  <c r="EP11"/>
  <c r="ES11" s="1"/>
  <c r="EW11"/>
  <c r="EZ11" s="1"/>
  <c r="FC11"/>
  <c r="FF11" s="1"/>
  <c r="FJ11"/>
  <c r="FM11" s="1"/>
  <c r="FP11"/>
  <c r="FS11" s="1"/>
  <c r="FW11"/>
  <c r="FX11" s="1"/>
  <c r="FZ11" s="1"/>
  <c r="GC11"/>
  <c r="GF11" s="1"/>
  <c r="GK11"/>
  <c r="GN11" s="1"/>
  <c r="GQ11"/>
  <c r="GT11" s="1"/>
  <c r="GY11"/>
  <c r="GZ11" s="1"/>
  <c r="D12"/>
  <c r="J12"/>
  <c r="M12"/>
  <c r="T12"/>
  <c r="W12"/>
  <c r="AE12"/>
  <c r="AH12" s="1"/>
  <c r="AK12"/>
  <c r="AN12" s="1"/>
  <c r="AR12"/>
  <c r="AU12" s="1"/>
  <c r="AX12"/>
  <c r="BA12" s="1"/>
  <c r="BE12"/>
  <c r="BH12" s="1"/>
  <c r="BK12"/>
  <c r="BN12" s="1"/>
  <c r="BS12"/>
  <c r="BV12" s="1"/>
  <c r="BY12"/>
  <c r="CB12" s="1"/>
  <c r="CH12"/>
  <c r="CK12" s="1"/>
  <c r="CN12"/>
  <c r="CU12"/>
  <c r="CX12" s="1"/>
  <c r="DA12"/>
  <c r="DD12" s="1"/>
  <c r="DI12"/>
  <c r="DL12" s="1"/>
  <c r="DO12"/>
  <c r="DR12" s="1"/>
  <c r="DW12"/>
  <c r="DZ12" s="1"/>
  <c r="EC12"/>
  <c r="EF12" s="1"/>
  <c r="EJ12"/>
  <c r="EM12" s="1"/>
  <c r="EP12"/>
  <c r="ES12" s="1"/>
  <c r="EW12"/>
  <c r="EZ12" s="1"/>
  <c r="FC12"/>
  <c r="FF12" s="1"/>
  <c r="FJ12"/>
  <c r="FM12" s="1"/>
  <c r="FP12"/>
  <c r="FS12" s="1"/>
  <c r="FW12"/>
  <c r="FX12" s="1"/>
  <c r="GC12"/>
  <c r="GF12" s="1"/>
  <c r="GK12"/>
  <c r="GN12" s="1"/>
  <c r="GQ12"/>
  <c r="GT12" s="1"/>
  <c r="GY12"/>
  <c r="GZ12" s="1"/>
  <c r="D13"/>
  <c r="J13"/>
  <c r="M13"/>
  <c r="T13"/>
  <c r="W13"/>
  <c r="AE13"/>
  <c r="AH13" s="1"/>
  <c r="AK13"/>
  <c r="AR13"/>
  <c r="AU13" s="1"/>
  <c r="AX13"/>
  <c r="BA13" s="1"/>
  <c r="BE13"/>
  <c r="BH13" s="1"/>
  <c r="BK13"/>
  <c r="BS13"/>
  <c r="BV13" s="1"/>
  <c r="BY13"/>
  <c r="CB13" s="1"/>
  <c r="CH13"/>
  <c r="CK13" s="1"/>
  <c r="CN13"/>
  <c r="CU13"/>
  <c r="CX13" s="1"/>
  <c r="DA13"/>
  <c r="DD13" s="1"/>
  <c r="DI13"/>
  <c r="DL13" s="1"/>
  <c r="DO13"/>
  <c r="DW13"/>
  <c r="DZ13" s="1"/>
  <c r="EC13"/>
  <c r="EF13" s="1"/>
  <c r="EJ13"/>
  <c r="EM13" s="1"/>
  <c r="EP13"/>
  <c r="EW13"/>
  <c r="EZ13" s="1"/>
  <c r="FC13"/>
  <c r="FF13" s="1"/>
  <c r="FJ13"/>
  <c r="FM13" s="1"/>
  <c r="FP13"/>
  <c r="FW13"/>
  <c r="FX13" s="1"/>
  <c r="FZ13" s="1"/>
  <c r="GC13"/>
  <c r="GK13"/>
  <c r="GN13" s="1"/>
  <c r="GQ13"/>
  <c r="GT13" s="1"/>
  <c r="GY13"/>
  <c r="GZ13" s="1"/>
  <c r="D14"/>
  <c r="J14"/>
  <c r="M14"/>
  <c r="T14"/>
  <c r="W14"/>
  <c r="AE14"/>
  <c r="AH14" s="1"/>
  <c r="AK14"/>
  <c r="AN14" s="1"/>
  <c r="AR14"/>
  <c r="AU14" s="1"/>
  <c r="AX14"/>
  <c r="BE14"/>
  <c r="BH14" s="1"/>
  <c r="BK14"/>
  <c r="BN14" s="1"/>
  <c r="BS14"/>
  <c r="BV14" s="1"/>
  <c r="BY14"/>
  <c r="CH14"/>
  <c r="CK14" s="1"/>
  <c r="CN14"/>
  <c r="CQ14" s="1"/>
  <c r="CU14"/>
  <c r="CX14" s="1"/>
  <c r="DA14"/>
  <c r="DI14"/>
  <c r="DL14" s="1"/>
  <c r="DO14"/>
  <c r="DR14" s="1"/>
  <c r="DW14"/>
  <c r="DZ14" s="1"/>
  <c r="EC14"/>
  <c r="EJ14"/>
  <c r="EM14" s="1"/>
  <c r="EP14"/>
  <c r="ES14" s="1"/>
  <c r="EW14"/>
  <c r="EZ14" s="1"/>
  <c r="FC14"/>
  <c r="FJ14"/>
  <c r="FM14" s="1"/>
  <c r="FP14"/>
  <c r="FS14" s="1"/>
  <c r="FW14"/>
  <c r="FX14" s="1"/>
  <c r="GC14"/>
  <c r="GF14" s="1"/>
  <c r="GK14"/>
  <c r="GN14" s="1"/>
  <c r="GQ14"/>
  <c r="GT14" s="1"/>
  <c r="GY14"/>
  <c r="GZ14" s="1"/>
  <c r="D15"/>
  <c r="J15"/>
  <c r="M15"/>
  <c r="T15"/>
  <c r="W15"/>
  <c r="AE15"/>
  <c r="AH15" s="1"/>
  <c r="AK15"/>
  <c r="AN15" s="1"/>
  <c r="AR15"/>
  <c r="AU15" s="1"/>
  <c r="AX15"/>
  <c r="BA15" s="1"/>
  <c r="BE15"/>
  <c r="BH15" s="1"/>
  <c r="BK15"/>
  <c r="BN15" s="1"/>
  <c r="BS15"/>
  <c r="BV15" s="1"/>
  <c r="BY15"/>
  <c r="CB15" s="1"/>
  <c r="CH15"/>
  <c r="CK15" s="1"/>
  <c r="CN15"/>
  <c r="CQ15" s="1"/>
  <c r="CU15"/>
  <c r="CX15" s="1"/>
  <c r="DA15"/>
  <c r="DD15" s="1"/>
  <c r="DI15"/>
  <c r="DL15" s="1"/>
  <c r="DO15"/>
  <c r="DR15" s="1"/>
  <c r="DW15"/>
  <c r="DZ15" s="1"/>
  <c r="EC15"/>
  <c r="EF15" s="1"/>
  <c r="EJ15"/>
  <c r="EM15" s="1"/>
  <c r="EP15"/>
  <c r="ES15" s="1"/>
  <c r="EW15"/>
  <c r="EZ15" s="1"/>
  <c r="FC15"/>
  <c r="FF15" s="1"/>
  <c r="FJ15"/>
  <c r="FM15" s="1"/>
  <c r="FP15"/>
  <c r="FS15" s="1"/>
  <c r="FW15"/>
  <c r="FX15" s="1"/>
  <c r="FZ15" s="1"/>
  <c r="GC15"/>
  <c r="GF15" s="1"/>
  <c r="GK15"/>
  <c r="GN15" s="1"/>
  <c r="GQ15"/>
  <c r="GT15" s="1"/>
  <c r="GY15"/>
  <c r="GZ15" s="1"/>
  <c r="D16"/>
  <c r="J16"/>
  <c r="M16"/>
  <c r="T16"/>
  <c r="W16"/>
  <c r="AE16"/>
  <c r="AH16" s="1"/>
  <c r="AK16"/>
  <c r="AN16" s="1"/>
  <c r="AR16"/>
  <c r="AU16" s="1"/>
  <c r="AX16"/>
  <c r="BA16" s="1"/>
  <c r="BE16"/>
  <c r="BH16" s="1"/>
  <c r="BK16"/>
  <c r="BN16" s="1"/>
  <c r="BS16"/>
  <c r="BV16" s="1"/>
  <c r="BY16"/>
  <c r="CB16" s="1"/>
  <c r="CH16"/>
  <c r="CK16" s="1"/>
  <c r="CN16"/>
  <c r="CQ16" s="1"/>
  <c r="CU16"/>
  <c r="CX16" s="1"/>
  <c r="DA16"/>
  <c r="DD16" s="1"/>
  <c r="DI16"/>
  <c r="DL16" s="1"/>
  <c r="DO16"/>
  <c r="DR16" s="1"/>
  <c r="DW16"/>
  <c r="DZ16" s="1"/>
  <c r="EC16"/>
  <c r="EF16" s="1"/>
  <c r="EJ16"/>
  <c r="EM16" s="1"/>
  <c r="EP16"/>
  <c r="ES16" s="1"/>
  <c r="EW16"/>
  <c r="EZ16" s="1"/>
  <c r="FC16"/>
  <c r="FF16" s="1"/>
  <c r="FJ16"/>
  <c r="FM16" s="1"/>
  <c r="FP16"/>
  <c r="FS16" s="1"/>
  <c r="FW16"/>
  <c r="GC16"/>
  <c r="GF16" s="1"/>
  <c r="GK16"/>
  <c r="GN16" s="1"/>
  <c r="GQ16"/>
  <c r="GT16" s="1"/>
  <c r="GY16"/>
  <c r="GZ16" s="1"/>
  <c r="D17"/>
  <c r="J17"/>
  <c r="M17"/>
  <c r="T17"/>
  <c r="W17"/>
  <c r="AE17"/>
  <c r="AH17" s="1"/>
  <c r="AK17"/>
  <c r="AN17" s="1"/>
  <c r="AR17"/>
  <c r="AU17" s="1"/>
  <c r="AX17"/>
  <c r="BE17"/>
  <c r="BH17" s="1"/>
  <c r="BK17"/>
  <c r="BN17" s="1"/>
  <c r="BS17"/>
  <c r="BV17" s="1"/>
  <c r="BY17"/>
  <c r="CH17"/>
  <c r="CK17" s="1"/>
  <c r="CN17"/>
  <c r="CQ17" s="1"/>
  <c r="CU17"/>
  <c r="CX17" s="1"/>
  <c r="DA17"/>
  <c r="DI17"/>
  <c r="DL17" s="1"/>
  <c r="DO17"/>
  <c r="DR17" s="1"/>
  <c r="DW17"/>
  <c r="DZ17" s="1"/>
  <c r="EC17"/>
  <c r="EJ17"/>
  <c r="EM17" s="1"/>
  <c r="EP17"/>
  <c r="ES17" s="1"/>
  <c r="EW17"/>
  <c r="EZ17" s="1"/>
  <c r="FC17"/>
  <c r="FJ17"/>
  <c r="FM17" s="1"/>
  <c r="FP17"/>
  <c r="FS17" s="1"/>
  <c r="FW17"/>
  <c r="FX17" s="1"/>
  <c r="GC17"/>
  <c r="GF17" s="1"/>
  <c r="GK17"/>
  <c r="GN17" s="1"/>
  <c r="GQ17"/>
  <c r="GT17" s="1"/>
  <c r="GY17"/>
  <c r="GZ17" s="1"/>
  <c r="D18"/>
  <c r="J18"/>
  <c r="M18"/>
  <c r="T18"/>
  <c r="W18"/>
  <c r="AE18"/>
  <c r="AH18" s="1"/>
  <c r="AK18"/>
  <c r="AN18" s="1"/>
  <c r="AR18"/>
  <c r="AU18" s="1"/>
  <c r="AX18"/>
  <c r="BA18" s="1"/>
  <c r="BE18"/>
  <c r="BH18" s="1"/>
  <c r="BK18"/>
  <c r="BN18" s="1"/>
  <c r="BS18"/>
  <c r="BV18" s="1"/>
  <c r="BY18"/>
  <c r="CB18" s="1"/>
  <c r="CH18"/>
  <c r="CK18" s="1"/>
  <c r="CN18"/>
  <c r="CQ18" s="1"/>
  <c r="CU18"/>
  <c r="CX18" s="1"/>
  <c r="DA18"/>
  <c r="DD18" s="1"/>
  <c r="DI18"/>
  <c r="DL18" s="1"/>
  <c r="DO18"/>
  <c r="DR18" s="1"/>
  <c r="DW18"/>
  <c r="DZ18" s="1"/>
  <c r="EC18"/>
  <c r="EF18" s="1"/>
  <c r="EJ18"/>
  <c r="EM18" s="1"/>
  <c r="EP18"/>
  <c r="ES18" s="1"/>
  <c r="EW18"/>
  <c r="EZ18" s="1"/>
  <c r="FC18"/>
  <c r="FF18" s="1"/>
  <c r="FJ18"/>
  <c r="FM18" s="1"/>
  <c r="FP18"/>
  <c r="FS18" s="1"/>
  <c r="FW18"/>
  <c r="FX18" s="1"/>
  <c r="FZ18" s="1"/>
  <c r="GC18"/>
  <c r="GF18" s="1"/>
  <c r="GK18"/>
  <c r="GN18" s="1"/>
  <c r="GQ18"/>
  <c r="GT18" s="1"/>
  <c r="GY18"/>
  <c r="GZ18" s="1"/>
  <c r="D19"/>
  <c r="J19"/>
  <c r="M19"/>
  <c r="T19"/>
  <c r="W19"/>
  <c r="AE19"/>
  <c r="AH19" s="1"/>
  <c r="AK19"/>
  <c r="AN19" s="1"/>
  <c r="AR19"/>
  <c r="AU19" s="1"/>
  <c r="AX19"/>
  <c r="BA19" s="1"/>
  <c r="BE19"/>
  <c r="BH19" s="1"/>
  <c r="BK19"/>
  <c r="BN19" s="1"/>
  <c r="BS19"/>
  <c r="BV19" s="1"/>
  <c r="BY19"/>
  <c r="CB19" s="1"/>
  <c r="CH19"/>
  <c r="CK19" s="1"/>
  <c r="CN19"/>
  <c r="CQ19" s="1"/>
  <c r="CU19"/>
  <c r="CX19" s="1"/>
  <c r="DA19"/>
  <c r="DD19" s="1"/>
  <c r="DI19"/>
  <c r="DL19" s="1"/>
  <c r="DO19"/>
  <c r="DR19" s="1"/>
  <c r="DW19"/>
  <c r="DZ19" s="1"/>
  <c r="EC19"/>
  <c r="EF19" s="1"/>
  <c r="EJ19"/>
  <c r="EM19" s="1"/>
  <c r="EP19"/>
  <c r="ES19" s="1"/>
  <c r="EW19"/>
  <c r="EZ19" s="1"/>
  <c r="FC19"/>
  <c r="FF19" s="1"/>
  <c r="FJ19"/>
  <c r="FM19" s="1"/>
  <c r="FP19"/>
  <c r="FS19" s="1"/>
  <c r="FW19"/>
  <c r="GC19"/>
  <c r="GF19" s="1"/>
  <c r="GK19"/>
  <c r="GN19" s="1"/>
  <c r="GQ19"/>
  <c r="GT19" s="1"/>
  <c r="GY19"/>
  <c r="GZ19" s="1"/>
  <c r="D20"/>
  <c r="J20"/>
  <c r="M20"/>
  <c r="T20"/>
  <c r="W20"/>
  <c r="AE20"/>
  <c r="AH20" s="1"/>
  <c r="AK20"/>
  <c r="AN20" s="1"/>
  <c r="AR20"/>
  <c r="AU20" s="1"/>
  <c r="AX20"/>
  <c r="BA20" s="1"/>
  <c r="BE20"/>
  <c r="BH20" s="1"/>
  <c r="BK20"/>
  <c r="BN20" s="1"/>
  <c r="BS20"/>
  <c r="BV20" s="1"/>
  <c r="BY20"/>
  <c r="CB20" s="1"/>
  <c r="CH20"/>
  <c r="CK20" s="1"/>
  <c r="CN20"/>
  <c r="CQ20" s="1"/>
  <c r="CU20"/>
  <c r="CX20" s="1"/>
  <c r="DA20"/>
  <c r="DD20" s="1"/>
  <c r="DI20"/>
  <c r="DL20" s="1"/>
  <c r="DO20"/>
  <c r="DR20" s="1"/>
  <c r="DW20"/>
  <c r="DZ20" s="1"/>
  <c r="EC20"/>
  <c r="EF20" s="1"/>
  <c r="EJ20"/>
  <c r="EM20" s="1"/>
  <c r="EP20"/>
  <c r="ES20" s="1"/>
  <c r="EW20"/>
  <c r="EZ20" s="1"/>
  <c r="FC20"/>
  <c r="FF20" s="1"/>
  <c r="FJ20"/>
  <c r="FM20" s="1"/>
  <c r="FP20"/>
  <c r="FS20" s="1"/>
  <c r="FW20"/>
  <c r="FZ20" s="1"/>
  <c r="GC20"/>
  <c r="GF20" s="1"/>
  <c r="GK20"/>
  <c r="GN20" s="1"/>
  <c r="GQ20"/>
  <c r="GT20" s="1"/>
  <c r="GY20"/>
  <c r="GZ20" s="1"/>
  <c r="D21"/>
  <c r="J21"/>
  <c r="M21"/>
  <c r="T21"/>
  <c r="W21"/>
  <c r="AE21"/>
  <c r="AH21" s="1"/>
  <c r="AK21"/>
  <c r="AN21" s="1"/>
  <c r="AR21"/>
  <c r="AU21" s="1"/>
  <c r="AX21"/>
  <c r="BA21" s="1"/>
  <c r="BE21"/>
  <c r="BH21" s="1"/>
  <c r="BK21"/>
  <c r="BN21" s="1"/>
  <c r="BS21"/>
  <c r="BV21" s="1"/>
  <c r="BY21"/>
  <c r="CB21" s="1"/>
  <c r="CH21"/>
  <c r="CK21" s="1"/>
  <c r="CN21"/>
  <c r="CQ21" s="1"/>
  <c r="CU21"/>
  <c r="CX21" s="1"/>
  <c r="DA21"/>
  <c r="DD21" s="1"/>
  <c r="DI21"/>
  <c r="DL21" s="1"/>
  <c r="DO21"/>
  <c r="DR21" s="1"/>
  <c r="DW21"/>
  <c r="DZ21" s="1"/>
  <c r="EC21"/>
  <c r="EF21" s="1"/>
  <c r="EJ21"/>
  <c r="EM21" s="1"/>
  <c r="EP21"/>
  <c r="ES21" s="1"/>
  <c r="EW21"/>
  <c r="EZ21" s="1"/>
  <c r="FC21"/>
  <c r="FF21" s="1"/>
  <c r="FJ21"/>
  <c r="FM21" s="1"/>
  <c r="FP21"/>
  <c r="FS21" s="1"/>
  <c r="FW21"/>
  <c r="FZ21" s="1"/>
  <c r="GC21"/>
  <c r="GF21" s="1"/>
  <c r="GK21"/>
  <c r="GN21" s="1"/>
  <c r="GQ21"/>
  <c r="GT21" s="1"/>
  <c r="GY21"/>
  <c r="GZ21" s="1"/>
  <c r="D22"/>
  <c r="J22"/>
  <c r="M22"/>
  <c r="T22"/>
  <c r="W22"/>
  <c r="AE22"/>
  <c r="AH22" s="1"/>
  <c r="AK22"/>
  <c r="AR22"/>
  <c r="AU22" s="1"/>
  <c r="AX22"/>
  <c r="BA22" s="1"/>
  <c r="BE22"/>
  <c r="BH22" s="1"/>
  <c r="BK22"/>
  <c r="BS22"/>
  <c r="BV22" s="1"/>
  <c r="BY22"/>
  <c r="CB22" s="1"/>
  <c r="CH22"/>
  <c r="CK22" s="1"/>
  <c r="CN22"/>
  <c r="CU22"/>
  <c r="CX22" s="1"/>
  <c r="DA22"/>
  <c r="DD22" s="1"/>
  <c r="DI22"/>
  <c r="DL22" s="1"/>
  <c r="DO22"/>
  <c r="DW22"/>
  <c r="DZ22" s="1"/>
  <c r="EC22"/>
  <c r="EF22" s="1"/>
  <c r="EJ22"/>
  <c r="EM22" s="1"/>
  <c r="EP22"/>
  <c r="EW22"/>
  <c r="EZ22" s="1"/>
  <c r="FC22"/>
  <c r="FF22" s="1"/>
  <c r="FJ22"/>
  <c r="FM22" s="1"/>
  <c r="FP22"/>
  <c r="FW22"/>
  <c r="FZ22" s="1"/>
  <c r="GC22"/>
  <c r="GF22" s="1"/>
  <c r="GK22"/>
  <c r="GN22" s="1"/>
  <c r="GQ22"/>
  <c r="GY22"/>
  <c r="GZ22" s="1"/>
  <c r="D23"/>
  <c r="J23"/>
  <c r="M23"/>
  <c r="T23"/>
  <c r="W23"/>
  <c r="AE23"/>
  <c r="AH23" s="1"/>
  <c r="AK23"/>
  <c r="AN23" s="1"/>
  <c r="AR23"/>
  <c r="AU23" s="1"/>
  <c r="AX23"/>
  <c r="BA23" s="1"/>
  <c r="BE23"/>
  <c r="BH23" s="1"/>
  <c r="BK23"/>
  <c r="BN23" s="1"/>
  <c r="BS23"/>
  <c r="BV23" s="1"/>
  <c r="BY23"/>
  <c r="CB23" s="1"/>
  <c r="CH23"/>
  <c r="CK23" s="1"/>
  <c r="CN23"/>
  <c r="CQ23" s="1"/>
  <c r="CU23"/>
  <c r="CX23" s="1"/>
  <c r="DA23"/>
  <c r="DD23" s="1"/>
  <c r="DI23"/>
  <c r="DL23" s="1"/>
  <c r="DO23"/>
  <c r="DR23" s="1"/>
  <c r="DW23"/>
  <c r="DZ23" s="1"/>
  <c r="EC23"/>
  <c r="EF23" s="1"/>
  <c r="EJ23"/>
  <c r="EM23" s="1"/>
  <c r="EP23"/>
  <c r="ES23" s="1"/>
  <c r="EW23"/>
  <c r="EZ23" s="1"/>
  <c r="FC23"/>
  <c r="FF23" s="1"/>
  <c r="FJ23"/>
  <c r="FM23" s="1"/>
  <c r="FP23"/>
  <c r="FS23" s="1"/>
  <c r="FW23"/>
  <c r="FZ23" s="1"/>
  <c r="GC23"/>
  <c r="GF23" s="1"/>
  <c r="GK23"/>
  <c r="GN23" s="1"/>
  <c r="GQ23"/>
  <c r="GT23" s="1"/>
  <c r="GY23"/>
  <c r="GZ23" s="1"/>
  <c r="D24"/>
  <c r="J24"/>
  <c r="M24"/>
  <c r="T24"/>
  <c r="W24"/>
  <c r="AE24"/>
  <c r="AH24" s="1"/>
  <c r="AK24"/>
  <c r="AN24" s="1"/>
  <c r="AR24"/>
  <c r="AU24" s="1"/>
  <c r="AX24"/>
  <c r="BA24" s="1"/>
  <c r="BE24"/>
  <c r="BH24" s="1"/>
  <c r="BK24"/>
  <c r="BN24" s="1"/>
  <c r="BS24"/>
  <c r="BV24" s="1"/>
  <c r="BY24"/>
  <c r="CB24" s="1"/>
  <c r="CH24"/>
  <c r="CK24" s="1"/>
  <c r="CN24"/>
  <c r="CQ24" s="1"/>
  <c r="CU24"/>
  <c r="CX24" s="1"/>
  <c r="DA24"/>
  <c r="DD24" s="1"/>
  <c r="DI24"/>
  <c r="DL24" s="1"/>
  <c r="DO24"/>
  <c r="DR24" s="1"/>
  <c r="DW24"/>
  <c r="DZ24" s="1"/>
  <c r="EC24"/>
  <c r="EF24" s="1"/>
  <c r="EJ24"/>
  <c r="EM24" s="1"/>
  <c r="EP24"/>
  <c r="ES24" s="1"/>
  <c r="EW24"/>
  <c r="EZ24" s="1"/>
  <c r="FC24"/>
  <c r="FF24" s="1"/>
  <c r="FJ24"/>
  <c r="FM24" s="1"/>
  <c r="FP24"/>
  <c r="FS24" s="1"/>
  <c r="FW24"/>
  <c r="FZ24" s="1"/>
  <c r="GC24"/>
  <c r="GF24" s="1"/>
  <c r="GK24"/>
  <c r="GN24" s="1"/>
  <c r="GQ24"/>
  <c r="GT24" s="1"/>
  <c r="GY24"/>
  <c r="GZ24" s="1"/>
  <c r="D25"/>
  <c r="J25"/>
  <c r="M25"/>
  <c r="T25"/>
  <c r="W25"/>
  <c r="AE25"/>
  <c r="AH25" s="1"/>
  <c r="AK25"/>
  <c r="AN25" s="1"/>
  <c r="AR25"/>
  <c r="AU25" s="1"/>
  <c r="AX25"/>
  <c r="BA25" s="1"/>
  <c r="BE25"/>
  <c r="BH25" s="1"/>
  <c r="BK25"/>
  <c r="BN25" s="1"/>
  <c r="BS25"/>
  <c r="BV25" s="1"/>
  <c r="BY25"/>
  <c r="CB25" s="1"/>
  <c r="CH25"/>
  <c r="CK25" s="1"/>
  <c r="CN25"/>
  <c r="CQ25" s="1"/>
  <c r="CU25"/>
  <c r="CX25" s="1"/>
  <c r="DA25"/>
  <c r="DD25" s="1"/>
  <c r="DI25"/>
  <c r="DL25" s="1"/>
  <c r="DO25"/>
  <c r="DR25" s="1"/>
  <c r="DW25"/>
  <c r="DZ25" s="1"/>
  <c r="EC25"/>
  <c r="EF25" s="1"/>
  <c r="EJ25"/>
  <c r="EM25" s="1"/>
  <c r="EP25"/>
  <c r="ES25" s="1"/>
  <c r="EW25"/>
  <c r="EZ25" s="1"/>
  <c r="FC25"/>
  <c r="FF25" s="1"/>
  <c r="FJ25"/>
  <c r="FM25" s="1"/>
  <c r="FP25"/>
  <c r="FS25" s="1"/>
  <c r="FW25"/>
  <c r="FZ25" s="1"/>
  <c r="GC25"/>
  <c r="GF25" s="1"/>
  <c r="GK25"/>
  <c r="GN25" s="1"/>
  <c r="GQ25"/>
  <c r="GT25" s="1"/>
  <c r="GY25"/>
  <c r="GZ25" s="1"/>
  <c r="D26"/>
  <c r="J26"/>
  <c r="M26"/>
  <c r="T26"/>
  <c r="W26"/>
  <c r="AE26"/>
  <c r="AH26" s="1"/>
  <c r="AK26"/>
  <c r="AN26" s="1"/>
  <c r="AR26"/>
  <c r="AU26" s="1"/>
  <c r="AX26"/>
  <c r="BA26" s="1"/>
  <c r="BE26"/>
  <c r="BH26" s="1"/>
  <c r="BK26"/>
  <c r="BN26" s="1"/>
  <c r="BS26"/>
  <c r="BV26" s="1"/>
  <c r="BY26"/>
  <c r="CB26" s="1"/>
  <c r="CH26"/>
  <c r="CK26" s="1"/>
  <c r="CN26"/>
  <c r="CQ26" s="1"/>
  <c r="CU26"/>
  <c r="CX26" s="1"/>
  <c r="DA26"/>
  <c r="DD26" s="1"/>
  <c r="DI26"/>
  <c r="DL26" s="1"/>
  <c r="DO26"/>
  <c r="DR26" s="1"/>
  <c r="DW26"/>
  <c r="DZ26" s="1"/>
  <c r="EC26"/>
  <c r="EF26" s="1"/>
  <c r="EJ26"/>
  <c r="EM26" s="1"/>
  <c r="EP26"/>
  <c r="ES26" s="1"/>
  <c r="EW26"/>
  <c r="EZ26" s="1"/>
  <c r="FC26"/>
  <c r="FF26" s="1"/>
  <c r="FJ26"/>
  <c r="FM26" s="1"/>
  <c r="FP26"/>
  <c r="FS26" s="1"/>
  <c r="FW26"/>
  <c r="FZ26" s="1"/>
  <c r="GC26"/>
  <c r="GF26" s="1"/>
  <c r="GK26"/>
  <c r="GN26" s="1"/>
  <c r="GQ26"/>
  <c r="GT26" s="1"/>
  <c r="GY26"/>
  <c r="GZ26" s="1"/>
  <c r="D27"/>
  <c r="J27"/>
  <c r="M27"/>
  <c r="T27"/>
  <c r="W27"/>
  <c r="AE27"/>
  <c r="AH27" s="1"/>
  <c r="AK27"/>
  <c r="AN27" s="1"/>
  <c r="AR27"/>
  <c r="AU27" s="1"/>
  <c r="AX27"/>
  <c r="BA27" s="1"/>
  <c r="BE27"/>
  <c r="BH27" s="1"/>
  <c r="BK27"/>
  <c r="BN27" s="1"/>
  <c r="BS27"/>
  <c r="BV27" s="1"/>
  <c r="BY27"/>
  <c r="CB27" s="1"/>
  <c r="CH27"/>
  <c r="CK27" s="1"/>
  <c r="CN27"/>
  <c r="CQ27" s="1"/>
  <c r="CU27"/>
  <c r="CX27" s="1"/>
  <c r="DA27"/>
  <c r="DD27" s="1"/>
  <c r="DI27"/>
  <c r="DL27" s="1"/>
  <c r="DO27"/>
  <c r="DR27" s="1"/>
  <c r="DW27"/>
  <c r="DZ27" s="1"/>
  <c r="EC27"/>
  <c r="EF27" s="1"/>
  <c r="EJ27"/>
  <c r="EM27" s="1"/>
  <c r="EP27"/>
  <c r="ES27" s="1"/>
  <c r="EW27"/>
  <c r="EZ27" s="1"/>
  <c r="FC27"/>
  <c r="FF27" s="1"/>
  <c r="FJ27"/>
  <c r="FM27" s="1"/>
  <c r="FP27"/>
  <c r="FS27" s="1"/>
  <c r="FW27"/>
  <c r="FZ27" s="1"/>
  <c r="GC27"/>
  <c r="GF27" s="1"/>
  <c r="GK27"/>
  <c r="GN27" s="1"/>
  <c r="GQ27"/>
  <c r="GT27" s="1"/>
  <c r="GY27"/>
  <c r="GZ27" s="1"/>
  <c r="D28"/>
  <c r="J28"/>
  <c r="M28"/>
  <c r="T28"/>
  <c r="W28"/>
  <c r="AE28"/>
  <c r="AH28" s="1"/>
  <c r="AK28"/>
  <c r="AN28" s="1"/>
  <c r="AR28"/>
  <c r="AU28" s="1"/>
  <c r="AX28"/>
  <c r="BE28"/>
  <c r="BH28" s="1"/>
  <c r="BK28"/>
  <c r="BN28" s="1"/>
  <c r="BS28"/>
  <c r="BV28" s="1"/>
  <c r="BY28"/>
  <c r="CB28" s="1"/>
  <c r="CH28"/>
  <c r="CK28" s="1"/>
  <c r="CN28"/>
  <c r="CQ28" s="1"/>
  <c r="CU28"/>
  <c r="CX28" s="1"/>
  <c r="DA28"/>
  <c r="DD28" s="1"/>
  <c r="DI28"/>
  <c r="DL28" s="1"/>
  <c r="DO28"/>
  <c r="DR28" s="1"/>
  <c r="DW28"/>
  <c r="DZ28" s="1"/>
  <c r="EC28"/>
  <c r="EF28" s="1"/>
  <c r="EJ28"/>
  <c r="EM28" s="1"/>
  <c r="EP28"/>
  <c r="ES28" s="1"/>
  <c r="EW28"/>
  <c r="EZ28" s="1"/>
  <c r="FC28"/>
  <c r="FJ28"/>
  <c r="FM28" s="1"/>
  <c r="FP28"/>
  <c r="FS28" s="1"/>
  <c r="FW28"/>
  <c r="FZ28" s="1"/>
  <c r="GC28"/>
  <c r="GF28" s="1"/>
  <c r="GK28"/>
  <c r="GN28" s="1"/>
  <c r="GQ28"/>
  <c r="GT28" s="1"/>
  <c r="GY28"/>
  <c r="GZ28" s="1"/>
  <c r="D29"/>
  <c r="J29"/>
  <c r="M29"/>
  <c r="T29"/>
  <c r="W29"/>
  <c r="AE29"/>
  <c r="AH29" s="1"/>
  <c r="AK29"/>
  <c r="AN29" s="1"/>
  <c r="AR29"/>
  <c r="AU29" s="1"/>
  <c r="AX29"/>
  <c r="BA29" s="1"/>
  <c r="BE29"/>
  <c r="BH29" s="1"/>
  <c r="BK29"/>
  <c r="BN29" s="1"/>
  <c r="BS29"/>
  <c r="BV29" s="1"/>
  <c r="BY29"/>
  <c r="CB29" s="1"/>
  <c r="CH29"/>
  <c r="CK29" s="1"/>
  <c r="CN29"/>
  <c r="CQ29" s="1"/>
  <c r="CU29"/>
  <c r="CX29" s="1"/>
  <c r="DA29"/>
  <c r="DD29" s="1"/>
  <c r="DI29"/>
  <c r="DL29" s="1"/>
  <c r="DO29"/>
  <c r="DR29" s="1"/>
  <c r="DW29"/>
  <c r="DZ29" s="1"/>
  <c r="EC29"/>
  <c r="EF29" s="1"/>
  <c r="EJ29"/>
  <c r="EM29" s="1"/>
  <c r="EP29"/>
  <c r="ES29" s="1"/>
  <c r="EW29"/>
  <c r="EZ29" s="1"/>
  <c r="FC29"/>
  <c r="FJ29"/>
  <c r="FM29" s="1"/>
  <c r="FP29"/>
  <c r="FS29" s="1"/>
  <c r="FW29"/>
  <c r="FZ29" s="1"/>
  <c r="GC29"/>
  <c r="GF29" s="1"/>
  <c r="GK29"/>
  <c r="GN29" s="1"/>
  <c r="GQ29"/>
  <c r="GT29" s="1"/>
  <c r="GY29"/>
  <c r="GZ29" s="1"/>
  <c r="D30"/>
  <c r="J30"/>
  <c r="M30"/>
  <c r="T30"/>
  <c r="W30"/>
  <c r="AE30"/>
  <c r="AH30" s="1"/>
  <c r="AK30"/>
  <c r="AN30" s="1"/>
  <c r="AR30"/>
  <c r="AU30" s="1"/>
  <c r="AX30"/>
  <c r="BA30" s="1"/>
  <c r="BE30"/>
  <c r="BH30" s="1"/>
  <c r="BK30"/>
  <c r="BN30" s="1"/>
  <c r="BS30"/>
  <c r="BV30" s="1"/>
  <c r="BY30"/>
  <c r="CB30" s="1"/>
  <c r="CH30"/>
  <c r="CK30" s="1"/>
  <c r="CN30"/>
  <c r="CQ30" s="1"/>
  <c r="CU30"/>
  <c r="CX30" s="1"/>
  <c r="DA30"/>
  <c r="DD30" s="1"/>
  <c r="DI30"/>
  <c r="DL30" s="1"/>
  <c r="DO30"/>
  <c r="DR30" s="1"/>
  <c r="DW30"/>
  <c r="DZ30" s="1"/>
  <c r="EC30"/>
  <c r="EF30" s="1"/>
  <c r="EJ30"/>
  <c r="EM30" s="1"/>
  <c r="EP30"/>
  <c r="ES30" s="1"/>
  <c r="EW30"/>
  <c r="EZ30" s="1"/>
  <c r="FC30"/>
  <c r="FJ30"/>
  <c r="FM30" s="1"/>
  <c r="FP30"/>
  <c r="FS30" s="1"/>
  <c r="FW30"/>
  <c r="FZ30" s="1"/>
  <c r="GC30"/>
  <c r="GF30" s="1"/>
  <c r="GK30"/>
  <c r="GN30" s="1"/>
  <c r="GQ30"/>
  <c r="GT30" s="1"/>
  <c r="GY30"/>
  <c r="GZ30" s="1"/>
  <c r="D31"/>
  <c r="J31"/>
  <c r="M31"/>
  <c r="T31"/>
  <c r="W31"/>
  <c r="AE31"/>
  <c r="AH31" s="1"/>
  <c r="AK31"/>
  <c r="AR31"/>
  <c r="AU31" s="1"/>
  <c r="AX31"/>
  <c r="BA31" s="1"/>
  <c r="BE31"/>
  <c r="BH31" s="1"/>
  <c r="BK31"/>
  <c r="BS31"/>
  <c r="BV31" s="1"/>
  <c r="BY31"/>
  <c r="CB31" s="1"/>
  <c r="CH31"/>
  <c r="CK31" s="1"/>
  <c r="CN31"/>
  <c r="CU31"/>
  <c r="CX31" s="1"/>
  <c r="DA31"/>
  <c r="DD31" s="1"/>
  <c r="DI31"/>
  <c r="DL31" s="1"/>
  <c r="DO31"/>
  <c r="DW31"/>
  <c r="DZ31" s="1"/>
  <c r="EC31"/>
  <c r="EF31" s="1"/>
  <c r="EJ31"/>
  <c r="EM31" s="1"/>
  <c r="EP31"/>
  <c r="EW31"/>
  <c r="EZ31" s="1"/>
  <c r="FC31"/>
  <c r="FJ31"/>
  <c r="FM31" s="1"/>
  <c r="FP31"/>
  <c r="FS31" s="1"/>
  <c r="FW31"/>
  <c r="FZ31" s="1"/>
  <c r="GC31"/>
  <c r="GK31"/>
  <c r="GN31" s="1"/>
  <c r="GQ31"/>
  <c r="GT31" s="1"/>
  <c r="GY31"/>
  <c r="GZ31" s="1"/>
  <c r="D32"/>
  <c r="J32"/>
  <c r="M32"/>
  <c r="T32"/>
  <c r="W32"/>
  <c r="AE32"/>
  <c r="AH32" s="1"/>
  <c r="AK32"/>
  <c r="AN32" s="1"/>
  <c r="AR32"/>
  <c r="AU32" s="1"/>
  <c r="AX32"/>
  <c r="BE32"/>
  <c r="BH32" s="1"/>
  <c r="BK32"/>
  <c r="BN32" s="1"/>
  <c r="BS32"/>
  <c r="BV32" s="1"/>
  <c r="BY32"/>
  <c r="CH32"/>
  <c r="CK32" s="1"/>
  <c r="CN32"/>
  <c r="CQ32" s="1"/>
  <c r="CU32"/>
  <c r="CX32" s="1"/>
  <c r="DA32"/>
  <c r="DI32"/>
  <c r="DL32" s="1"/>
  <c r="DO32"/>
  <c r="DR32" s="1"/>
  <c r="DW32"/>
  <c r="DZ32" s="1"/>
  <c r="EC32"/>
  <c r="EJ32"/>
  <c r="EM32" s="1"/>
  <c r="EP32"/>
  <c r="ES32" s="1"/>
  <c r="EW32"/>
  <c r="EZ32" s="1"/>
  <c r="FC32"/>
  <c r="FJ32"/>
  <c r="FM32" s="1"/>
  <c r="FP32"/>
  <c r="FS32" s="1"/>
  <c r="FW32"/>
  <c r="FZ32" s="1"/>
  <c r="GC32"/>
  <c r="GF32" s="1"/>
  <c r="GK32"/>
  <c r="GN32" s="1"/>
  <c r="GQ32"/>
  <c r="GT32" s="1"/>
  <c r="GY32"/>
  <c r="GZ32" s="1"/>
  <c r="D33"/>
  <c r="J33"/>
  <c r="M33"/>
  <c r="T33"/>
  <c r="W33"/>
  <c r="AE33"/>
  <c r="AH33" s="1"/>
  <c r="AK33"/>
  <c r="AN33" s="1"/>
  <c r="AR33"/>
  <c r="AU33" s="1"/>
  <c r="AX33"/>
  <c r="BA33" s="1"/>
  <c r="BE33"/>
  <c r="BH33" s="1"/>
  <c r="BK33"/>
  <c r="BN33" s="1"/>
  <c r="BS33"/>
  <c r="BV33" s="1"/>
  <c r="BY33"/>
  <c r="CB33" s="1"/>
  <c r="CH33"/>
  <c r="CK33" s="1"/>
  <c r="CN33"/>
  <c r="CQ33" s="1"/>
  <c r="CU33"/>
  <c r="CX33" s="1"/>
  <c r="DA33"/>
  <c r="DD33" s="1"/>
  <c r="DI33"/>
  <c r="DL33" s="1"/>
  <c r="DO33"/>
  <c r="DR33" s="1"/>
  <c r="DW33"/>
  <c r="DZ33" s="1"/>
  <c r="EC33"/>
  <c r="EF33" s="1"/>
  <c r="EJ33"/>
  <c r="EM33" s="1"/>
  <c r="EP33"/>
  <c r="ES33" s="1"/>
  <c r="EW33"/>
  <c r="EZ33" s="1"/>
  <c r="FC33"/>
  <c r="FJ33"/>
  <c r="FM33" s="1"/>
  <c r="FP33"/>
  <c r="FS33" s="1"/>
  <c r="FW33"/>
  <c r="FZ33" s="1"/>
  <c r="GC33"/>
  <c r="GF33" s="1"/>
  <c r="GK33"/>
  <c r="GN33" s="1"/>
  <c r="GQ33"/>
  <c r="GT33" s="1"/>
  <c r="GY33"/>
  <c r="GZ33" s="1"/>
  <c r="D10" i="34"/>
  <c r="J10"/>
  <c r="M10"/>
  <c r="T10"/>
  <c r="W10"/>
  <c r="AE10"/>
  <c r="AH10" s="1"/>
  <c r="AK10"/>
  <c r="AN10" s="1"/>
  <c r="AR10"/>
  <c r="AU10" s="1"/>
  <c r="AX10"/>
  <c r="BA10" s="1"/>
  <c r="BE10"/>
  <c r="BH10" s="1"/>
  <c r="BK10"/>
  <c r="BN10" s="1"/>
  <c r="BR10"/>
  <c r="BU10" s="1"/>
  <c r="BX10"/>
  <c r="CA10" s="1"/>
  <c r="CE10"/>
  <c r="CH10" s="1"/>
  <c r="CK10"/>
  <c r="CN10" s="1"/>
  <c r="CR10"/>
  <c r="CU10" s="1"/>
  <c r="CX10"/>
  <c r="DA10" s="1"/>
  <c r="DE10"/>
  <c r="DH10" s="1"/>
  <c r="DK10"/>
  <c r="DN10" s="1"/>
  <c r="DR10"/>
  <c r="DU10" s="1"/>
  <c r="DX10"/>
  <c r="EA10" s="1"/>
  <c r="EE10"/>
  <c r="EH10" s="1"/>
  <c r="EK10"/>
  <c r="EN10" s="1"/>
  <c r="ER10"/>
  <c r="EU10" s="1"/>
  <c r="EX10"/>
  <c r="FA10" s="1"/>
  <c r="FE10"/>
  <c r="FH10" s="1"/>
  <c r="FK10"/>
  <c r="FN10" s="1"/>
  <c r="FR10"/>
  <c r="FU10" s="1"/>
  <c r="FX10"/>
  <c r="GA10" s="1"/>
  <c r="GF10"/>
  <c r="GI10" s="1"/>
  <c r="GL10"/>
  <c r="GO10" s="1"/>
  <c r="GS10"/>
  <c r="GV10" s="1"/>
  <c r="GY10"/>
  <c r="HF10"/>
  <c r="HG10" s="1"/>
  <c r="D11"/>
  <c r="AE11"/>
  <c r="AH11" s="1"/>
  <c r="CE11"/>
  <c r="CH11" s="1"/>
  <c r="CR11"/>
  <c r="CU11" s="1"/>
  <c r="GS11"/>
  <c r="GV11" s="1"/>
  <c r="HF11"/>
  <c r="HG11" s="1"/>
  <c r="D12"/>
  <c r="J12"/>
  <c r="M12"/>
  <c r="T12"/>
  <c r="W12"/>
  <c r="AE12"/>
  <c r="AH12" s="1"/>
  <c r="AK12"/>
  <c r="AN12" s="1"/>
  <c r="AR12"/>
  <c r="AU12" s="1"/>
  <c r="AX12"/>
  <c r="BA12" s="1"/>
  <c r="BE12"/>
  <c r="BH12" s="1"/>
  <c r="BK12"/>
  <c r="BN12" s="1"/>
  <c r="BR12"/>
  <c r="BU12" s="1"/>
  <c r="BX12"/>
  <c r="CA12" s="1"/>
  <c r="CE12"/>
  <c r="CH12" s="1"/>
  <c r="CK12"/>
  <c r="CN12" s="1"/>
  <c r="CR12"/>
  <c r="CU12" s="1"/>
  <c r="CX12"/>
  <c r="DA12" s="1"/>
  <c r="DE12"/>
  <c r="DH12" s="1"/>
  <c r="DK12"/>
  <c r="DN12" s="1"/>
  <c r="DR12"/>
  <c r="DU12" s="1"/>
  <c r="DX12"/>
  <c r="EA12" s="1"/>
  <c r="EE12"/>
  <c r="EH12" s="1"/>
  <c r="EK12"/>
  <c r="EN12" s="1"/>
  <c r="ER12"/>
  <c r="EU12" s="1"/>
  <c r="EX12"/>
  <c r="FA12" s="1"/>
  <c r="FE12"/>
  <c r="FH12" s="1"/>
  <c r="FK12"/>
  <c r="FN12" s="1"/>
  <c r="FR12"/>
  <c r="FU12" s="1"/>
  <c r="FX12"/>
  <c r="GA12" s="1"/>
  <c r="GF12"/>
  <c r="GI12" s="1"/>
  <c r="GL12"/>
  <c r="GO12" s="1"/>
  <c r="GS12"/>
  <c r="GV12" s="1"/>
  <c r="GY12"/>
  <c r="HB12" s="1"/>
  <c r="HF12"/>
  <c r="HG12" s="1"/>
  <c r="D13"/>
  <c r="J13"/>
  <c r="M13"/>
  <c r="T13"/>
  <c r="W13"/>
  <c r="AE13"/>
  <c r="AH13" s="1"/>
  <c r="AK13"/>
  <c r="AN13" s="1"/>
  <c r="AU13"/>
  <c r="AX13"/>
  <c r="BE13"/>
  <c r="BH13" s="1"/>
  <c r="BK13"/>
  <c r="BN13" s="1"/>
  <c r="BR13"/>
  <c r="BU13" s="1"/>
  <c r="BX13"/>
  <c r="CE13"/>
  <c r="CH13" s="1"/>
  <c r="CK13"/>
  <c r="CN13" s="1"/>
  <c r="CR13"/>
  <c r="CU13" s="1"/>
  <c r="CX13"/>
  <c r="DE13"/>
  <c r="DH13" s="1"/>
  <c r="DK13"/>
  <c r="DN13" s="1"/>
  <c r="DR13"/>
  <c r="DU13" s="1"/>
  <c r="DX13"/>
  <c r="EE13"/>
  <c r="EH13" s="1"/>
  <c r="EK13"/>
  <c r="EN13" s="1"/>
  <c r="ER13"/>
  <c r="EU13" s="1"/>
  <c r="EX13"/>
  <c r="FE13"/>
  <c r="FH13" s="1"/>
  <c r="FK13"/>
  <c r="FN13" s="1"/>
  <c r="FR13"/>
  <c r="FU13" s="1"/>
  <c r="FX13"/>
  <c r="GF13"/>
  <c r="GI13" s="1"/>
  <c r="GL13"/>
  <c r="GO13" s="1"/>
  <c r="GS13"/>
  <c r="GV13" s="1"/>
  <c r="GY13"/>
  <c r="HF13"/>
  <c r="HG13" s="1"/>
  <c r="D14"/>
  <c r="J14"/>
  <c r="M14"/>
  <c r="T14"/>
  <c r="W14"/>
  <c r="AE14"/>
  <c r="AH14" s="1"/>
  <c r="AK14"/>
  <c r="AN14" s="1"/>
  <c r="AR14"/>
  <c r="AU14" s="1"/>
  <c r="AX14"/>
  <c r="BE14"/>
  <c r="BH14" s="1"/>
  <c r="BK14"/>
  <c r="BN14" s="1"/>
  <c r="BR14"/>
  <c r="BU14" s="1"/>
  <c r="BX14"/>
  <c r="CA14" s="1"/>
  <c r="CE14"/>
  <c r="CH14" s="1"/>
  <c r="CK14"/>
  <c r="CN14" s="1"/>
  <c r="CR14"/>
  <c r="CU14" s="1"/>
  <c r="CX14"/>
  <c r="DA14" s="1"/>
  <c r="DE14"/>
  <c r="DH14" s="1"/>
  <c r="DK14"/>
  <c r="DN14" s="1"/>
  <c r="DR14"/>
  <c r="DU14" s="1"/>
  <c r="DX14"/>
  <c r="EA14" s="1"/>
  <c r="EE14"/>
  <c r="EH14" s="1"/>
  <c r="EK14"/>
  <c r="EN14" s="1"/>
  <c r="ER14"/>
  <c r="EU14" s="1"/>
  <c r="EX14"/>
  <c r="FA14" s="1"/>
  <c r="FE14"/>
  <c r="FH14" s="1"/>
  <c r="FK14"/>
  <c r="FN14" s="1"/>
  <c r="FR14"/>
  <c r="FU14" s="1"/>
  <c r="FX14"/>
  <c r="GA14" s="1"/>
  <c r="GF14"/>
  <c r="GI14" s="1"/>
  <c r="GL14"/>
  <c r="GO14" s="1"/>
  <c r="GS14"/>
  <c r="GV14" s="1"/>
  <c r="GY14"/>
  <c r="HB14" s="1"/>
  <c r="HF14"/>
  <c r="HG14" s="1"/>
  <c r="D15"/>
  <c r="J15"/>
  <c r="M15"/>
  <c r="T15"/>
  <c r="W15"/>
  <c r="AE15"/>
  <c r="AH15" s="1"/>
  <c r="AK15"/>
  <c r="AN15" s="1"/>
  <c r="AR15"/>
  <c r="AU15" s="1"/>
  <c r="AX15"/>
  <c r="BA15" s="1"/>
  <c r="BE15"/>
  <c r="BH15" s="1"/>
  <c r="BK15"/>
  <c r="BN15" s="1"/>
  <c r="BR15"/>
  <c r="BU15" s="1"/>
  <c r="BX15"/>
  <c r="CA15" s="1"/>
  <c r="CE15"/>
  <c r="CH15" s="1"/>
  <c r="CK15"/>
  <c r="CN15" s="1"/>
  <c r="CR15"/>
  <c r="CU15" s="1"/>
  <c r="CX15"/>
  <c r="DA15" s="1"/>
  <c r="DE15"/>
  <c r="DH15" s="1"/>
  <c r="DK15"/>
  <c r="DN15" s="1"/>
  <c r="DR15"/>
  <c r="DU15" s="1"/>
  <c r="DX15"/>
  <c r="EE15"/>
  <c r="EH15" s="1"/>
  <c r="EK15"/>
  <c r="EN15" s="1"/>
  <c r="ER15"/>
  <c r="EU15" s="1"/>
  <c r="EX15"/>
  <c r="FA15" s="1"/>
  <c r="FE15"/>
  <c r="FH15" s="1"/>
  <c r="FK15"/>
  <c r="FN15" s="1"/>
  <c r="FR15"/>
  <c r="FU15" s="1"/>
  <c r="FX15"/>
  <c r="GA15" s="1"/>
  <c r="GF15"/>
  <c r="GI15" s="1"/>
  <c r="GL15"/>
  <c r="GO15" s="1"/>
  <c r="GS15"/>
  <c r="GV15" s="1"/>
  <c r="GY15"/>
  <c r="HB15" s="1"/>
  <c r="HF15"/>
  <c r="HG15" s="1"/>
  <c r="D16"/>
  <c r="J16"/>
  <c r="M16"/>
  <c r="T16"/>
  <c r="W16"/>
  <c r="AE16"/>
  <c r="AH16" s="1"/>
  <c r="AK16"/>
  <c r="AN16" s="1"/>
  <c r="AR16"/>
  <c r="AU16" s="1"/>
  <c r="AX16"/>
  <c r="BE16"/>
  <c r="BH16" s="1"/>
  <c r="BK16"/>
  <c r="BN16" s="1"/>
  <c r="BR16"/>
  <c r="BU16" s="1"/>
  <c r="BX16"/>
  <c r="CA16" s="1"/>
  <c r="CE16"/>
  <c r="CH16" s="1"/>
  <c r="CK16"/>
  <c r="CN16" s="1"/>
  <c r="CR16"/>
  <c r="CU16" s="1"/>
  <c r="CX16"/>
  <c r="DA16" s="1"/>
  <c r="DE16"/>
  <c r="DH16" s="1"/>
  <c r="DK16"/>
  <c r="DN16" s="1"/>
  <c r="DR16"/>
  <c r="DU16" s="1"/>
  <c r="DX16"/>
  <c r="EA16" s="1"/>
  <c r="EE16"/>
  <c r="EH16" s="1"/>
  <c r="EK16"/>
  <c r="EN16" s="1"/>
  <c r="ER16"/>
  <c r="EU16" s="1"/>
  <c r="EX16"/>
  <c r="FE16"/>
  <c r="FH16" s="1"/>
  <c r="FK16"/>
  <c r="FN16" s="1"/>
  <c r="FR16"/>
  <c r="FU16" s="1"/>
  <c r="FX16"/>
  <c r="GA16" s="1"/>
  <c r="GF16"/>
  <c r="GI16" s="1"/>
  <c r="GL16"/>
  <c r="GO16" s="1"/>
  <c r="GS16"/>
  <c r="GV16" s="1"/>
  <c r="GY16"/>
  <c r="HB16" s="1"/>
  <c r="HF16"/>
  <c r="HG16" s="1"/>
  <c r="D17"/>
  <c r="J17"/>
  <c r="M17"/>
  <c r="T17"/>
  <c r="W17"/>
  <c r="AE17"/>
  <c r="AH17" s="1"/>
  <c r="AK17"/>
  <c r="AN17" s="1"/>
  <c r="AR17"/>
  <c r="AU17" s="1"/>
  <c r="AX17"/>
  <c r="BA17" s="1"/>
  <c r="BE17"/>
  <c r="BH17" s="1"/>
  <c r="BK17"/>
  <c r="BN17" s="1"/>
  <c r="BR17"/>
  <c r="BU17" s="1"/>
  <c r="BX17"/>
  <c r="CE17"/>
  <c r="CH17" s="1"/>
  <c r="CK17"/>
  <c r="CN17" s="1"/>
  <c r="CR17"/>
  <c r="CU17" s="1"/>
  <c r="CX17"/>
  <c r="DA17" s="1"/>
  <c r="DE17"/>
  <c r="DH17" s="1"/>
  <c r="DK17"/>
  <c r="DN17" s="1"/>
  <c r="DR17"/>
  <c r="DU17" s="1"/>
  <c r="DX17"/>
  <c r="EA17" s="1"/>
  <c r="EE17"/>
  <c r="EH17" s="1"/>
  <c r="EK17"/>
  <c r="EN17" s="1"/>
  <c r="ER17"/>
  <c r="EU17" s="1"/>
  <c r="EX17"/>
  <c r="FA17" s="1"/>
  <c r="FE17"/>
  <c r="FH17" s="1"/>
  <c r="FK17"/>
  <c r="FN17" s="1"/>
  <c r="FR17"/>
  <c r="FU17" s="1"/>
  <c r="FX17"/>
  <c r="GF17"/>
  <c r="GI17" s="1"/>
  <c r="GL17"/>
  <c r="GO17" s="1"/>
  <c r="GS17"/>
  <c r="GV17" s="1"/>
  <c r="GY17"/>
  <c r="HB17" s="1"/>
  <c r="HF17"/>
  <c r="HG17" s="1"/>
  <c r="D18"/>
  <c r="J18"/>
  <c r="M18"/>
  <c r="T18"/>
  <c r="W18"/>
  <c r="AE18"/>
  <c r="AH18" s="1"/>
  <c r="AK18"/>
  <c r="AN18" s="1"/>
  <c r="AR18"/>
  <c r="AU18" s="1"/>
  <c r="AX18"/>
  <c r="BA18" s="1"/>
  <c r="BE18"/>
  <c r="BH18" s="1"/>
  <c r="BK18"/>
  <c r="BN18" s="1"/>
  <c r="BR18"/>
  <c r="BU18" s="1"/>
  <c r="BX18"/>
  <c r="CA18" s="1"/>
  <c r="CE18"/>
  <c r="CH18" s="1"/>
  <c r="CK18"/>
  <c r="CN18" s="1"/>
  <c r="CR18"/>
  <c r="CU18" s="1"/>
  <c r="CX18"/>
  <c r="DE18"/>
  <c r="DH18" s="1"/>
  <c r="DK18"/>
  <c r="DN18" s="1"/>
  <c r="DR18"/>
  <c r="DU18" s="1"/>
  <c r="DX18"/>
  <c r="EA18" s="1"/>
  <c r="EE18"/>
  <c r="EH18" s="1"/>
  <c r="EK18"/>
  <c r="EN18" s="1"/>
  <c r="ER18"/>
  <c r="EU18" s="1"/>
  <c r="EX18"/>
  <c r="FA18" s="1"/>
  <c r="FE18"/>
  <c r="FH18" s="1"/>
  <c r="FK18"/>
  <c r="FN18" s="1"/>
  <c r="FR18"/>
  <c r="FU18" s="1"/>
  <c r="FX18"/>
  <c r="GA18" s="1"/>
  <c r="GF18"/>
  <c r="GI18" s="1"/>
  <c r="GL18"/>
  <c r="GO18" s="1"/>
  <c r="GS18"/>
  <c r="GV18" s="1"/>
  <c r="GY18"/>
  <c r="HF18"/>
  <c r="HG18" s="1"/>
  <c r="D19"/>
  <c r="J19"/>
  <c r="M19"/>
  <c r="T19"/>
  <c r="W19"/>
  <c r="AE19"/>
  <c r="AH19" s="1"/>
  <c r="AK19"/>
  <c r="AN19" s="1"/>
  <c r="AR19"/>
  <c r="AU19" s="1"/>
  <c r="AX19"/>
  <c r="BA19" s="1"/>
  <c r="BE19"/>
  <c r="BH19" s="1"/>
  <c r="BK19"/>
  <c r="BN19" s="1"/>
  <c r="BR19"/>
  <c r="BU19" s="1"/>
  <c r="BX19"/>
  <c r="CA19" s="1"/>
  <c r="CE19"/>
  <c r="CH19" s="1"/>
  <c r="CK19"/>
  <c r="CN19" s="1"/>
  <c r="CR19"/>
  <c r="CU19" s="1"/>
  <c r="CX19"/>
  <c r="DA19" s="1"/>
  <c r="DE19"/>
  <c r="DH19" s="1"/>
  <c r="DK19"/>
  <c r="DN19" s="1"/>
  <c r="DR19"/>
  <c r="DU19" s="1"/>
  <c r="DX19"/>
  <c r="EE19"/>
  <c r="EH19" s="1"/>
  <c r="EK19"/>
  <c r="EN19" s="1"/>
  <c r="ER19"/>
  <c r="EU19" s="1"/>
  <c r="EX19"/>
  <c r="FA19" s="1"/>
  <c r="FE19"/>
  <c r="FH19" s="1"/>
  <c r="FK19"/>
  <c r="FN19" s="1"/>
  <c r="FR19"/>
  <c r="FU19" s="1"/>
  <c r="FX19"/>
  <c r="GA19" s="1"/>
  <c r="GF19"/>
  <c r="GI19" s="1"/>
  <c r="GL19"/>
  <c r="GO19" s="1"/>
  <c r="GS19"/>
  <c r="GV19" s="1"/>
  <c r="GY19"/>
  <c r="HB19" s="1"/>
  <c r="HF19"/>
  <c r="HG19" s="1"/>
  <c r="D20"/>
  <c r="J20"/>
  <c r="M20"/>
  <c r="T20"/>
  <c r="W20"/>
  <c r="AE20"/>
  <c r="AH20" s="1"/>
  <c r="AK20"/>
  <c r="AN20" s="1"/>
  <c r="AR20"/>
  <c r="AU20" s="1"/>
  <c r="AX20"/>
  <c r="BE20"/>
  <c r="BH20" s="1"/>
  <c r="BK20"/>
  <c r="BN20" s="1"/>
  <c r="BR20"/>
  <c r="BU20" s="1"/>
  <c r="BX20"/>
  <c r="CA20" s="1"/>
  <c r="CE20"/>
  <c r="CH20" s="1"/>
  <c r="CK20"/>
  <c r="CN20" s="1"/>
  <c r="CR20"/>
  <c r="CU20" s="1"/>
  <c r="CX20"/>
  <c r="DA20" s="1"/>
  <c r="DE20"/>
  <c r="DH20" s="1"/>
  <c r="DK20"/>
  <c r="DN20" s="1"/>
  <c r="DR20"/>
  <c r="DU20" s="1"/>
  <c r="DX20"/>
  <c r="EA20" s="1"/>
  <c r="EE20"/>
  <c r="EH20" s="1"/>
  <c r="EK20"/>
  <c r="EN20" s="1"/>
  <c r="ER20"/>
  <c r="EU20" s="1"/>
  <c r="EX20"/>
  <c r="FE20"/>
  <c r="FH20" s="1"/>
  <c r="FK20"/>
  <c r="FN20" s="1"/>
  <c r="FR20"/>
  <c r="FU20" s="1"/>
  <c r="FX20"/>
  <c r="GA20" s="1"/>
  <c r="GF20"/>
  <c r="GI20" s="1"/>
  <c r="GL20"/>
  <c r="GO20" s="1"/>
  <c r="GS20"/>
  <c r="GV20" s="1"/>
  <c r="GY20"/>
  <c r="HB20" s="1"/>
  <c r="HF20"/>
  <c r="HG20" s="1"/>
  <c r="D21"/>
  <c r="J21"/>
  <c r="M21"/>
  <c r="T21"/>
  <c r="W21"/>
  <c r="AE21"/>
  <c r="AH21" s="1"/>
  <c r="AK21"/>
  <c r="AN21" s="1"/>
  <c r="AR21"/>
  <c r="AU21" s="1"/>
  <c r="AX21"/>
  <c r="BA21" s="1"/>
  <c r="BE21"/>
  <c r="BH21" s="1"/>
  <c r="BK21"/>
  <c r="BN21" s="1"/>
  <c r="BR21"/>
  <c r="BU21" s="1"/>
  <c r="BX21"/>
  <c r="CA21" s="1"/>
  <c r="CE21"/>
  <c r="CH21" s="1"/>
  <c r="CK21"/>
  <c r="CN21" s="1"/>
  <c r="CR21"/>
  <c r="CU21" s="1"/>
  <c r="CX21"/>
  <c r="DA21" s="1"/>
  <c r="DE21"/>
  <c r="DH21" s="1"/>
  <c r="DK21"/>
  <c r="DN21" s="1"/>
  <c r="DR21"/>
  <c r="DU21" s="1"/>
  <c r="DX21"/>
  <c r="EA21" s="1"/>
  <c r="EE21"/>
  <c r="EH21" s="1"/>
  <c r="EK21"/>
  <c r="EN21" s="1"/>
  <c r="ER21"/>
  <c r="EU21" s="1"/>
  <c r="EX21"/>
  <c r="FA21" s="1"/>
  <c r="FE21"/>
  <c r="FH21" s="1"/>
  <c r="FK21"/>
  <c r="FN21" s="1"/>
  <c r="FR21"/>
  <c r="FU21" s="1"/>
  <c r="FX21"/>
  <c r="GA21" s="1"/>
  <c r="GF21"/>
  <c r="GI21" s="1"/>
  <c r="GL21"/>
  <c r="GO21" s="1"/>
  <c r="GS21"/>
  <c r="GV21" s="1"/>
  <c r="GY21"/>
  <c r="HB21" s="1"/>
  <c r="HF21"/>
  <c r="HG21" s="1"/>
  <c r="D22"/>
  <c r="J22"/>
  <c r="M22"/>
  <c r="T22"/>
  <c r="W22"/>
  <c r="AE22"/>
  <c r="AH22" s="1"/>
  <c r="AK22"/>
  <c r="AN22" s="1"/>
  <c r="AR22"/>
  <c r="AU22" s="1"/>
  <c r="AX22"/>
  <c r="BA22" s="1"/>
  <c r="BE22"/>
  <c r="BH22" s="1"/>
  <c r="BK22"/>
  <c r="BN22" s="1"/>
  <c r="BR22"/>
  <c r="BU22" s="1"/>
  <c r="BX22"/>
  <c r="CA22" s="1"/>
  <c r="CE22"/>
  <c r="CH22" s="1"/>
  <c r="CK22"/>
  <c r="CN22" s="1"/>
  <c r="CR22"/>
  <c r="CU22" s="1"/>
  <c r="CX22"/>
  <c r="DA22" s="1"/>
  <c r="DE22"/>
  <c r="DH22" s="1"/>
  <c r="DK22"/>
  <c r="DN22" s="1"/>
  <c r="DR22"/>
  <c r="DU22" s="1"/>
  <c r="DX22"/>
  <c r="EA22" s="1"/>
  <c r="EE22"/>
  <c r="EH22" s="1"/>
  <c r="EK22"/>
  <c r="EN22" s="1"/>
  <c r="ER22"/>
  <c r="EU22" s="1"/>
  <c r="EX22"/>
  <c r="FA22" s="1"/>
  <c r="FE22"/>
  <c r="FH22" s="1"/>
  <c r="FK22"/>
  <c r="FN22" s="1"/>
  <c r="FR22"/>
  <c r="FU22" s="1"/>
  <c r="FX22"/>
  <c r="GA22" s="1"/>
  <c r="GF22"/>
  <c r="GI22" s="1"/>
  <c r="GL22"/>
  <c r="GO22" s="1"/>
  <c r="GS22"/>
  <c r="GV22" s="1"/>
  <c r="GY22"/>
  <c r="HB22" s="1"/>
  <c r="HF22"/>
  <c r="HG22" s="1"/>
  <c r="D23"/>
  <c r="J23"/>
  <c r="M23"/>
  <c r="T23"/>
  <c r="W23"/>
  <c r="AE23"/>
  <c r="AH23" s="1"/>
  <c r="AK23"/>
  <c r="AN23" s="1"/>
  <c r="AR23"/>
  <c r="AU23" s="1"/>
  <c r="AX23"/>
  <c r="BA23" s="1"/>
  <c r="BE23"/>
  <c r="BH23" s="1"/>
  <c r="BK23"/>
  <c r="BN23" s="1"/>
  <c r="BR23"/>
  <c r="BU23" s="1"/>
  <c r="BX23"/>
  <c r="CA23" s="1"/>
  <c r="CE23"/>
  <c r="CH23" s="1"/>
  <c r="CK23"/>
  <c r="CN23" s="1"/>
  <c r="CR23"/>
  <c r="CU23" s="1"/>
  <c r="CX23"/>
  <c r="DA23" s="1"/>
  <c r="DE23"/>
  <c r="DH23" s="1"/>
  <c r="DK23"/>
  <c r="DN23" s="1"/>
  <c r="DR23"/>
  <c r="DU23" s="1"/>
  <c r="DX23"/>
  <c r="EA23" s="1"/>
  <c r="EE23"/>
  <c r="EH23" s="1"/>
  <c r="EK23"/>
  <c r="EN23" s="1"/>
  <c r="ER23"/>
  <c r="EU23" s="1"/>
  <c r="EX23"/>
  <c r="FA23" s="1"/>
  <c r="FE23"/>
  <c r="FH23" s="1"/>
  <c r="FK23"/>
  <c r="FN23" s="1"/>
  <c r="FR23"/>
  <c r="FU23" s="1"/>
  <c r="FX23"/>
  <c r="GA23" s="1"/>
  <c r="GF23"/>
  <c r="GI23" s="1"/>
  <c r="GL23"/>
  <c r="GO23" s="1"/>
  <c r="GS23"/>
  <c r="GV23" s="1"/>
  <c r="GY23"/>
  <c r="HB23" s="1"/>
  <c r="HF23"/>
  <c r="HG23" s="1"/>
  <c r="D24"/>
  <c r="J24"/>
  <c r="M24"/>
  <c r="T24"/>
  <c r="W24"/>
  <c r="AE24"/>
  <c r="AH24" s="1"/>
  <c r="AK24"/>
  <c r="AN24" s="1"/>
  <c r="AR24"/>
  <c r="AU24" s="1"/>
  <c r="AX24"/>
  <c r="BA24" s="1"/>
  <c r="BE24"/>
  <c r="BH24" s="1"/>
  <c r="BK24"/>
  <c r="BN24" s="1"/>
  <c r="BR24"/>
  <c r="BU24" s="1"/>
  <c r="BX24"/>
  <c r="CA24" s="1"/>
  <c r="CE24"/>
  <c r="CH24" s="1"/>
  <c r="CK24"/>
  <c r="CN24" s="1"/>
  <c r="CR24"/>
  <c r="CU24" s="1"/>
  <c r="CX24"/>
  <c r="DA24" s="1"/>
  <c r="DE24"/>
  <c r="DH24" s="1"/>
  <c r="DK24"/>
  <c r="DN24" s="1"/>
  <c r="DR24"/>
  <c r="DU24" s="1"/>
  <c r="DX24"/>
  <c r="EA24" s="1"/>
  <c r="EE24"/>
  <c r="EH24" s="1"/>
  <c r="EK24"/>
  <c r="EN24" s="1"/>
  <c r="ER24"/>
  <c r="EU24" s="1"/>
  <c r="EX24"/>
  <c r="FA24" s="1"/>
  <c r="FE24"/>
  <c r="FH24" s="1"/>
  <c r="FK24"/>
  <c r="FN24" s="1"/>
  <c r="FR24"/>
  <c r="FU24" s="1"/>
  <c r="FX24"/>
  <c r="GA24" s="1"/>
  <c r="GF24"/>
  <c r="GI24" s="1"/>
  <c r="GL24"/>
  <c r="GO24" s="1"/>
  <c r="GS24"/>
  <c r="GV24" s="1"/>
  <c r="GY24"/>
  <c r="HB24" s="1"/>
  <c r="HF24"/>
  <c r="HG24" s="1"/>
  <c r="D25"/>
  <c r="J25"/>
  <c r="M25"/>
  <c r="T25"/>
  <c r="W25"/>
  <c r="AE25"/>
  <c r="AH25" s="1"/>
  <c r="AK25"/>
  <c r="AN25" s="1"/>
  <c r="AR25"/>
  <c r="AU25" s="1"/>
  <c r="AX25"/>
  <c r="BA25" s="1"/>
  <c r="BE25"/>
  <c r="BH25" s="1"/>
  <c r="BK25"/>
  <c r="BN25" s="1"/>
  <c r="BR25"/>
  <c r="BU25" s="1"/>
  <c r="BX25"/>
  <c r="CA25" s="1"/>
  <c r="CE25"/>
  <c r="CH25" s="1"/>
  <c r="CK25"/>
  <c r="CN25" s="1"/>
  <c r="CR25"/>
  <c r="CU25" s="1"/>
  <c r="CX25"/>
  <c r="DA25" s="1"/>
  <c r="DE25"/>
  <c r="DH25" s="1"/>
  <c r="DK25"/>
  <c r="DN25" s="1"/>
  <c r="DR25"/>
  <c r="DU25" s="1"/>
  <c r="DX25"/>
  <c r="EA25" s="1"/>
  <c r="EE25"/>
  <c r="EH25" s="1"/>
  <c r="EK25"/>
  <c r="EN25" s="1"/>
  <c r="ER25"/>
  <c r="EU25" s="1"/>
  <c r="EX25"/>
  <c r="FA25" s="1"/>
  <c r="FE25"/>
  <c r="FH25" s="1"/>
  <c r="FK25"/>
  <c r="FN25" s="1"/>
  <c r="FR25"/>
  <c r="FU25" s="1"/>
  <c r="FX25"/>
  <c r="GA25" s="1"/>
  <c r="GB25"/>
  <c r="GF25"/>
  <c r="GI25" s="1"/>
  <c r="GL25"/>
  <c r="GO25" s="1"/>
  <c r="GS25"/>
  <c r="GV25" s="1"/>
  <c r="GY25"/>
  <c r="HB25" s="1"/>
  <c r="HF25"/>
  <c r="HG25" s="1"/>
  <c r="D26"/>
  <c r="J26"/>
  <c r="M26"/>
  <c r="T26"/>
  <c r="W26"/>
  <c r="AE26"/>
  <c r="AH26" s="1"/>
  <c r="AK26"/>
  <c r="AN26" s="1"/>
  <c r="AR26"/>
  <c r="AU26" s="1"/>
  <c r="AX26"/>
  <c r="BA26" s="1"/>
  <c r="BH26"/>
  <c r="BK26"/>
  <c r="BN26" s="1"/>
  <c r="BR26"/>
  <c r="BU26" s="1"/>
  <c r="BX26"/>
  <c r="CA26" s="1"/>
  <c r="CE26"/>
  <c r="CH26" s="1"/>
  <c r="CK26"/>
  <c r="CN26" s="1"/>
  <c r="CR26"/>
  <c r="CU26" s="1"/>
  <c r="CX26"/>
  <c r="DA26" s="1"/>
  <c r="DE26"/>
  <c r="DH26" s="1"/>
  <c r="DK26"/>
  <c r="DN26" s="1"/>
  <c r="DR26"/>
  <c r="DU26" s="1"/>
  <c r="DX26"/>
  <c r="EA26" s="1"/>
  <c r="EE26"/>
  <c r="EH26" s="1"/>
  <c r="EK26"/>
  <c r="EN26" s="1"/>
  <c r="ER26"/>
  <c r="EU26" s="1"/>
  <c r="EX26"/>
  <c r="FA26" s="1"/>
  <c r="FE26"/>
  <c r="FH26" s="1"/>
  <c r="FK26"/>
  <c r="FN26" s="1"/>
  <c r="FR26"/>
  <c r="FU26" s="1"/>
  <c r="FX26"/>
  <c r="GA26" s="1"/>
  <c r="GF26"/>
  <c r="GI26" s="1"/>
  <c r="GL26"/>
  <c r="GO26" s="1"/>
  <c r="GS26"/>
  <c r="GV26" s="1"/>
  <c r="GY26"/>
  <c r="HB26" s="1"/>
  <c r="HF26"/>
  <c r="HG26" s="1"/>
  <c r="D27"/>
  <c r="J27"/>
  <c r="M27"/>
  <c r="T27"/>
  <c r="W27"/>
  <c r="AE27"/>
  <c r="AH27" s="1"/>
  <c r="AK27"/>
  <c r="AN27" s="1"/>
  <c r="AR27"/>
  <c r="AU27" s="1"/>
  <c r="AX27"/>
  <c r="BA27" s="1"/>
  <c r="BH27"/>
  <c r="BK27"/>
  <c r="BN27" s="1"/>
  <c r="BR27"/>
  <c r="BU27" s="1"/>
  <c r="BX27"/>
  <c r="CA27" s="1"/>
  <c r="CE27"/>
  <c r="CH27" s="1"/>
  <c r="CK27"/>
  <c r="CN27" s="1"/>
  <c r="CR27"/>
  <c r="CU27" s="1"/>
  <c r="CX27"/>
  <c r="DA27" s="1"/>
  <c r="DE27"/>
  <c r="DH27" s="1"/>
  <c r="DK27"/>
  <c r="DN27" s="1"/>
  <c r="DR27"/>
  <c r="DU27" s="1"/>
  <c r="DX27"/>
  <c r="EA27" s="1"/>
  <c r="EE27"/>
  <c r="EH27" s="1"/>
  <c r="EK27"/>
  <c r="EN27" s="1"/>
  <c r="ER27"/>
  <c r="EU27" s="1"/>
  <c r="EX27"/>
  <c r="FA27" s="1"/>
  <c r="FE27"/>
  <c r="FH27" s="1"/>
  <c r="FK27"/>
  <c r="FN27" s="1"/>
  <c r="FR27"/>
  <c r="FU27" s="1"/>
  <c r="FX27"/>
  <c r="GA27" s="1"/>
  <c r="GF27"/>
  <c r="GI27" s="1"/>
  <c r="GL27"/>
  <c r="GO27" s="1"/>
  <c r="GS27"/>
  <c r="GV27" s="1"/>
  <c r="GY27"/>
  <c r="HB27" s="1"/>
  <c r="HF27"/>
  <c r="HG27" s="1"/>
  <c r="D28"/>
  <c r="J28"/>
  <c r="M28"/>
  <c r="T28"/>
  <c r="W28"/>
  <c r="AE28"/>
  <c r="AH28" s="1"/>
  <c r="AK28"/>
  <c r="AN28" s="1"/>
  <c r="AR28"/>
  <c r="AU28" s="1"/>
  <c r="AX28"/>
  <c r="BA28" s="1"/>
  <c r="BH28"/>
  <c r="BK28"/>
  <c r="BN28" s="1"/>
  <c r="BR28"/>
  <c r="BU28" s="1"/>
  <c r="BX28"/>
  <c r="CA28" s="1"/>
  <c r="CE28"/>
  <c r="CH28" s="1"/>
  <c r="CK28"/>
  <c r="CN28" s="1"/>
  <c r="CR28"/>
  <c r="CU28" s="1"/>
  <c r="CX28"/>
  <c r="DA28" s="1"/>
  <c r="DE28"/>
  <c r="DH28" s="1"/>
  <c r="DK28"/>
  <c r="DN28" s="1"/>
  <c r="DR28"/>
  <c r="DU28" s="1"/>
  <c r="DX28"/>
  <c r="EA28" s="1"/>
  <c r="EE28"/>
  <c r="EH28" s="1"/>
  <c r="EK28"/>
  <c r="EN28" s="1"/>
  <c r="ER28"/>
  <c r="EU28" s="1"/>
  <c r="EX28"/>
  <c r="FA28" s="1"/>
  <c r="FE28"/>
  <c r="FH28" s="1"/>
  <c r="FK28"/>
  <c r="FN28" s="1"/>
  <c r="FR28"/>
  <c r="FU28" s="1"/>
  <c r="FX28"/>
  <c r="GA28" s="1"/>
  <c r="GF28"/>
  <c r="GI28" s="1"/>
  <c r="GL28"/>
  <c r="GO28" s="1"/>
  <c r="GS28"/>
  <c r="GV28" s="1"/>
  <c r="GY28"/>
  <c r="HB28" s="1"/>
  <c r="HF28"/>
  <c r="HG28" s="1"/>
  <c r="D29"/>
  <c r="J29"/>
  <c r="M29"/>
  <c r="T29"/>
  <c r="W29"/>
  <c r="AE29"/>
  <c r="AH29" s="1"/>
  <c r="AK29"/>
  <c r="AN29" s="1"/>
  <c r="AR29"/>
  <c r="AU29" s="1"/>
  <c r="AX29"/>
  <c r="BA29" s="1"/>
  <c r="BH29"/>
  <c r="BK29"/>
  <c r="BN29" s="1"/>
  <c r="BR29"/>
  <c r="BU29" s="1"/>
  <c r="BX29"/>
  <c r="CA29" s="1"/>
  <c r="CE29"/>
  <c r="CH29" s="1"/>
  <c r="CK29"/>
  <c r="CN29" s="1"/>
  <c r="CR29"/>
  <c r="CU29" s="1"/>
  <c r="CX29"/>
  <c r="DA29" s="1"/>
  <c r="DE29"/>
  <c r="DH29" s="1"/>
  <c r="DK29"/>
  <c r="DN29" s="1"/>
  <c r="DR29"/>
  <c r="DU29" s="1"/>
  <c r="DX29"/>
  <c r="EA29" s="1"/>
  <c r="EE29"/>
  <c r="EH29" s="1"/>
  <c r="EK29"/>
  <c r="EN29" s="1"/>
  <c r="ER29"/>
  <c r="EU29" s="1"/>
  <c r="EX29"/>
  <c r="FA29" s="1"/>
  <c r="FE29"/>
  <c r="FH29" s="1"/>
  <c r="FK29"/>
  <c r="FN29" s="1"/>
  <c r="FR29"/>
  <c r="FU29" s="1"/>
  <c r="FX29"/>
  <c r="GA29" s="1"/>
  <c r="GF29"/>
  <c r="GI29" s="1"/>
  <c r="GL29"/>
  <c r="GO29" s="1"/>
  <c r="GS29"/>
  <c r="GV29" s="1"/>
  <c r="GY29"/>
  <c r="HB29" s="1"/>
  <c r="HF29"/>
  <c r="HG29" s="1"/>
  <c r="D30"/>
  <c r="J30"/>
  <c r="M30"/>
  <c r="T30"/>
  <c r="W30"/>
  <c r="AE30"/>
  <c r="AH30" s="1"/>
  <c r="AK30"/>
  <c r="AN30" s="1"/>
  <c r="AR30"/>
  <c r="AU30" s="1"/>
  <c r="AX30"/>
  <c r="BA30" s="1"/>
  <c r="BH30"/>
  <c r="BK30"/>
  <c r="BN30" s="1"/>
  <c r="BR30"/>
  <c r="BU30" s="1"/>
  <c r="BX30"/>
  <c r="CA30" s="1"/>
  <c r="CE30"/>
  <c r="CH30" s="1"/>
  <c r="CK30"/>
  <c r="CN30" s="1"/>
  <c r="CR30"/>
  <c r="CU30" s="1"/>
  <c r="CX30"/>
  <c r="DA30" s="1"/>
  <c r="DE30"/>
  <c r="DH30" s="1"/>
  <c r="DK30"/>
  <c r="DN30" s="1"/>
  <c r="DR30"/>
  <c r="DU30" s="1"/>
  <c r="DX30"/>
  <c r="EA30" s="1"/>
  <c r="EE30"/>
  <c r="EH30" s="1"/>
  <c r="EK30"/>
  <c r="EN30" s="1"/>
  <c r="ER30"/>
  <c r="EU30" s="1"/>
  <c r="EX30"/>
  <c r="FA30" s="1"/>
  <c r="FE30"/>
  <c r="FH30" s="1"/>
  <c r="FK30"/>
  <c r="FN30" s="1"/>
  <c r="FR30"/>
  <c r="FU30" s="1"/>
  <c r="FX30"/>
  <c r="GA30" s="1"/>
  <c r="GF30"/>
  <c r="GI30" s="1"/>
  <c r="GL30"/>
  <c r="GO30" s="1"/>
  <c r="GS30"/>
  <c r="GV30" s="1"/>
  <c r="GY30"/>
  <c r="HB30" s="1"/>
  <c r="HF30"/>
  <c r="HG30" s="1"/>
  <c r="D31"/>
  <c r="J31"/>
  <c r="M31"/>
  <c r="T31"/>
  <c r="W31"/>
  <c r="AE31"/>
  <c r="AH31" s="1"/>
  <c r="AK31"/>
  <c r="AN31" s="1"/>
  <c r="AR31"/>
  <c r="AU31" s="1"/>
  <c r="AX31"/>
  <c r="BA31" s="1"/>
  <c r="BH31"/>
  <c r="BK31"/>
  <c r="BN31" s="1"/>
  <c r="BR31"/>
  <c r="BU31" s="1"/>
  <c r="BX31"/>
  <c r="CA31" s="1"/>
  <c r="CE31"/>
  <c r="CH31" s="1"/>
  <c r="CK31"/>
  <c r="CN31" s="1"/>
  <c r="CR31"/>
  <c r="CU31" s="1"/>
  <c r="CX31"/>
  <c r="DA31" s="1"/>
  <c r="DE31"/>
  <c r="DH31" s="1"/>
  <c r="DK31"/>
  <c r="DN31" s="1"/>
  <c r="DR31"/>
  <c r="DU31" s="1"/>
  <c r="DX31"/>
  <c r="EA31" s="1"/>
  <c r="EE31"/>
  <c r="EH31" s="1"/>
  <c r="EK31"/>
  <c r="EN31" s="1"/>
  <c r="ER31"/>
  <c r="EU31" s="1"/>
  <c r="EX31"/>
  <c r="FA31" s="1"/>
  <c r="FE31"/>
  <c r="FH31" s="1"/>
  <c r="FK31"/>
  <c r="FN31" s="1"/>
  <c r="FR31"/>
  <c r="FU31" s="1"/>
  <c r="FX31"/>
  <c r="GA31" s="1"/>
  <c r="GF31"/>
  <c r="GI31" s="1"/>
  <c r="GL31"/>
  <c r="GO31" s="1"/>
  <c r="GS31"/>
  <c r="GV31" s="1"/>
  <c r="GY31"/>
  <c r="HB31" s="1"/>
  <c r="HF31"/>
  <c r="HG31" s="1"/>
  <c r="D32"/>
  <c r="J32"/>
  <c r="M32"/>
  <c r="T32"/>
  <c r="W32"/>
  <c r="AE32"/>
  <c r="AH32" s="1"/>
  <c r="AK32"/>
  <c r="AN32" s="1"/>
  <c r="AR32"/>
  <c r="AU32" s="1"/>
  <c r="AX32"/>
  <c r="BA32" s="1"/>
  <c r="BH32"/>
  <c r="BK32"/>
  <c r="BN32" s="1"/>
  <c r="BR32"/>
  <c r="BU32" s="1"/>
  <c r="BX32"/>
  <c r="CA32" s="1"/>
  <c r="CE32"/>
  <c r="CH32" s="1"/>
  <c r="CK32"/>
  <c r="CN32" s="1"/>
  <c r="CR32"/>
  <c r="CU32" s="1"/>
  <c r="CX32"/>
  <c r="DA32" s="1"/>
  <c r="DE32"/>
  <c r="DH32" s="1"/>
  <c r="DK32"/>
  <c r="DN32" s="1"/>
  <c r="DR32"/>
  <c r="DU32" s="1"/>
  <c r="DX32"/>
  <c r="EA32" s="1"/>
  <c r="EE32"/>
  <c r="EH32" s="1"/>
  <c r="EK32"/>
  <c r="EN32" s="1"/>
  <c r="ER32"/>
  <c r="EU32" s="1"/>
  <c r="EX32"/>
  <c r="FA32" s="1"/>
  <c r="FE32"/>
  <c r="FH32" s="1"/>
  <c r="FK32"/>
  <c r="FN32" s="1"/>
  <c r="FR32"/>
  <c r="FU32" s="1"/>
  <c r="FX32"/>
  <c r="GA32" s="1"/>
  <c r="GF32"/>
  <c r="GI32" s="1"/>
  <c r="GL32"/>
  <c r="GO32" s="1"/>
  <c r="GS32"/>
  <c r="GV32" s="1"/>
  <c r="GY32"/>
  <c r="HB32" s="1"/>
  <c r="HF32"/>
  <c r="HG32" s="1"/>
  <c r="D10" i="24"/>
  <c r="J10"/>
  <c r="M10"/>
  <c r="T10"/>
  <c r="W10"/>
  <c r="AE10"/>
  <c r="AH10" s="1"/>
  <c r="AK10"/>
  <c r="AN10" s="1"/>
  <c r="AR10"/>
  <c r="AU10" s="1"/>
  <c r="AX10"/>
  <c r="BA10" s="1"/>
  <c r="BE10"/>
  <c r="BH10" s="1"/>
  <c r="BK10"/>
  <c r="BN10" s="1"/>
  <c r="BR10"/>
  <c r="BU10" s="1"/>
  <c r="BX10"/>
  <c r="CA10" s="1"/>
  <c r="CE10"/>
  <c r="CH10" s="1"/>
  <c r="CK10"/>
  <c r="CN10" s="1"/>
  <c r="CR10"/>
  <c r="CU10" s="1"/>
  <c r="CX10"/>
  <c r="DA10" s="1"/>
  <c r="DE10"/>
  <c r="DH10" s="1"/>
  <c r="DK10"/>
  <c r="DN10" s="1"/>
  <c r="DR10"/>
  <c r="DU10" s="1"/>
  <c r="DX10"/>
  <c r="EA10" s="1"/>
  <c r="EE10"/>
  <c r="EH10" s="1"/>
  <c r="EK10"/>
  <c r="EN10" s="1"/>
  <c r="ER10"/>
  <c r="EU10" s="1"/>
  <c r="EX10"/>
  <c r="FA10" s="1"/>
  <c r="FE10"/>
  <c r="FH10" s="1"/>
  <c r="FK10"/>
  <c r="FN10" s="1"/>
  <c r="FR10"/>
  <c r="FU10" s="1"/>
  <c r="FX10"/>
  <c r="GA10" s="1"/>
  <c r="GE10"/>
  <c r="GH10" s="1"/>
  <c r="GK10"/>
  <c r="GN10" s="1"/>
  <c r="GR10"/>
  <c r="GU10" s="1"/>
  <c r="GX10"/>
  <c r="HA10" s="1"/>
  <c r="D11"/>
  <c r="J11"/>
  <c r="M11"/>
  <c r="T11"/>
  <c r="W11"/>
  <c r="AE11"/>
  <c r="AH11" s="1"/>
  <c r="AK11"/>
  <c r="AN11" s="1"/>
  <c r="AR11"/>
  <c r="AU11" s="1"/>
  <c r="AX11"/>
  <c r="BA11" s="1"/>
  <c r="BE11"/>
  <c r="BH11" s="1"/>
  <c r="BK11"/>
  <c r="BN11" s="1"/>
  <c r="BR11"/>
  <c r="BU11" s="1"/>
  <c r="BX11"/>
  <c r="CA11" s="1"/>
  <c r="CE11"/>
  <c r="CH11" s="1"/>
  <c r="CK11"/>
  <c r="CN11" s="1"/>
  <c r="CR11"/>
  <c r="CU11" s="1"/>
  <c r="CX11"/>
  <c r="DA11" s="1"/>
  <c r="DE11"/>
  <c r="DH11" s="1"/>
  <c r="DK11"/>
  <c r="DN11" s="1"/>
  <c r="DR11"/>
  <c r="DU11" s="1"/>
  <c r="DX11"/>
  <c r="EA11" s="1"/>
  <c r="EE11"/>
  <c r="EH11" s="1"/>
  <c r="EK11"/>
  <c r="EN11" s="1"/>
  <c r="ER11"/>
  <c r="EU11" s="1"/>
  <c r="EX11"/>
  <c r="FA11" s="1"/>
  <c r="FE11"/>
  <c r="FH11" s="1"/>
  <c r="FK11"/>
  <c r="FN11" s="1"/>
  <c r="FR11"/>
  <c r="FU11" s="1"/>
  <c r="FX11"/>
  <c r="GA11" s="1"/>
  <c r="GE11"/>
  <c r="GH11" s="1"/>
  <c r="GK11"/>
  <c r="GN11" s="1"/>
  <c r="GR11"/>
  <c r="GU11" s="1"/>
  <c r="GX11"/>
  <c r="HA11" s="1"/>
  <c r="D12"/>
  <c r="J12"/>
  <c r="M12"/>
  <c r="T12"/>
  <c r="W12"/>
  <c r="AE12"/>
  <c r="AH12" s="1"/>
  <c r="AK12"/>
  <c r="AN12" s="1"/>
  <c r="AR12"/>
  <c r="AU12" s="1"/>
  <c r="AX12"/>
  <c r="BE12"/>
  <c r="BH12" s="1"/>
  <c r="BK12"/>
  <c r="BN12" s="1"/>
  <c r="BR12"/>
  <c r="BU12" s="1"/>
  <c r="BX12"/>
  <c r="CA12" s="1"/>
  <c r="CE12"/>
  <c r="CH12" s="1"/>
  <c r="CK12"/>
  <c r="CN12" s="1"/>
  <c r="CR12"/>
  <c r="CU12" s="1"/>
  <c r="CX12"/>
  <c r="DE12"/>
  <c r="DH12" s="1"/>
  <c r="DK12"/>
  <c r="DN12" s="1"/>
  <c r="DR12"/>
  <c r="DU12" s="1"/>
  <c r="DX12"/>
  <c r="EA12" s="1"/>
  <c r="EE12"/>
  <c r="EH12" s="1"/>
  <c r="EK12"/>
  <c r="EN12" s="1"/>
  <c r="ER12"/>
  <c r="EU12" s="1"/>
  <c r="EX12"/>
  <c r="FE12"/>
  <c r="FH12" s="1"/>
  <c r="FK12"/>
  <c r="FN12" s="1"/>
  <c r="FR12"/>
  <c r="FU12" s="1"/>
  <c r="FX12"/>
  <c r="GA12" s="1"/>
  <c r="GE12"/>
  <c r="GH12" s="1"/>
  <c r="GK12"/>
  <c r="GN12" s="1"/>
  <c r="GR12"/>
  <c r="GU12" s="1"/>
  <c r="GX12"/>
  <c r="D13"/>
  <c r="J13"/>
  <c r="M13"/>
  <c r="T13"/>
  <c r="W13"/>
  <c r="AE13"/>
  <c r="AH13" s="1"/>
  <c r="AK13"/>
  <c r="AN13" s="1"/>
  <c r="AR13"/>
  <c r="AU13" s="1"/>
  <c r="AX13"/>
  <c r="BA13" s="1"/>
  <c r="BE13"/>
  <c r="BH13" s="1"/>
  <c r="BK13"/>
  <c r="BN13" s="1"/>
  <c r="BR13"/>
  <c r="BU13" s="1"/>
  <c r="BX13"/>
  <c r="CA13" s="1"/>
  <c r="CE13"/>
  <c r="CH13" s="1"/>
  <c r="CK13"/>
  <c r="CN13" s="1"/>
  <c r="CR13"/>
  <c r="CU13" s="1"/>
  <c r="CX13"/>
  <c r="DA13" s="1"/>
  <c r="DE13"/>
  <c r="DH13" s="1"/>
  <c r="DK13"/>
  <c r="DN13" s="1"/>
  <c r="DR13"/>
  <c r="DU13" s="1"/>
  <c r="DX13"/>
  <c r="EA13" s="1"/>
  <c r="EE13"/>
  <c r="EH13" s="1"/>
  <c r="EK13"/>
  <c r="EN13" s="1"/>
  <c r="ER13"/>
  <c r="EU13" s="1"/>
  <c r="EX13"/>
  <c r="FA13" s="1"/>
  <c r="FE13"/>
  <c r="FH13" s="1"/>
  <c r="FK13"/>
  <c r="FN13" s="1"/>
  <c r="FR13"/>
  <c r="FU13" s="1"/>
  <c r="FX13"/>
  <c r="GA13" s="1"/>
  <c r="GE13"/>
  <c r="GH13" s="1"/>
  <c r="GK13"/>
  <c r="GN13" s="1"/>
  <c r="GR13"/>
  <c r="GU13" s="1"/>
  <c r="GX13"/>
  <c r="HA13" s="1"/>
  <c r="D14"/>
  <c r="J14"/>
  <c r="M14"/>
  <c r="T14"/>
  <c r="W14"/>
  <c r="AE14"/>
  <c r="AH14" s="1"/>
  <c r="AK14"/>
  <c r="AR14"/>
  <c r="AU14" s="1"/>
  <c r="AX14"/>
  <c r="BA14" s="1"/>
  <c r="BE14"/>
  <c r="BH14" s="1"/>
  <c r="BK14"/>
  <c r="BR14"/>
  <c r="BU14" s="1"/>
  <c r="BX14"/>
  <c r="CA14" s="1"/>
  <c r="CE14"/>
  <c r="CH14" s="1"/>
  <c r="CK14"/>
  <c r="CR14"/>
  <c r="CU14" s="1"/>
  <c r="CX14"/>
  <c r="DA14" s="1"/>
  <c r="DE14"/>
  <c r="DH14" s="1"/>
  <c r="DK14"/>
  <c r="DR14"/>
  <c r="DU14" s="1"/>
  <c r="DX14"/>
  <c r="EA14" s="1"/>
  <c r="EE14"/>
  <c r="EH14" s="1"/>
  <c r="EK14"/>
  <c r="ER14"/>
  <c r="EU14" s="1"/>
  <c r="EX14"/>
  <c r="FA14" s="1"/>
  <c r="FE14"/>
  <c r="FH14" s="1"/>
  <c r="FK14"/>
  <c r="FN14" s="1"/>
  <c r="FR14"/>
  <c r="FU14" s="1"/>
  <c r="FX14"/>
  <c r="GA14" s="1"/>
  <c r="GE14"/>
  <c r="GH14" s="1"/>
  <c r="GK14"/>
  <c r="GN14" s="1"/>
  <c r="GR14"/>
  <c r="GU14" s="1"/>
  <c r="GX14"/>
  <c r="HA14" s="1"/>
  <c r="D15"/>
  <c r="J15"/>
  <c r="M15"/>
  <c r="T15"/>
  <c r="W15"/>
  <c r="AE15"/>
  <c r="AH15" s="1"/>
  <c r="AK15"/>
  <c r="AN15" s="1"/>
  <c r="AR15"/>
  <c r="AU15" s="1"/>
  <c r="AX15"/>
  <c r="BA15" s="1"/>
  <c r="BE15"/>
  <c r="BH15" s="1"/>
  <c r="BK15"/>
  <c r="BN15" s="1"/>
  <c r="BR15"/>
  <c r="BU15" s="1"/>
  <c r="BX15"/>
  <c r="CA15" s="1"/>
  <c r="CE15"/>
  <c r="CH15" s="1"/>
  <c r="CK15"/>
  <c r="CN15" s="1"/>
  <c r="CR15"/>
  <c r="CU15" s="1"/>
  <c r="CX15"/>
  <c r="DA15" s="1"/>
  <c r="DE15"/>
  <c r="DH15" s="1"/>
  <c r="DK15"/>
  <c r="DN15" s="1"/>
  <c r="DR15"/>
  <c r="DU15" s="1"/>
  <c r="DX15"/>
  <c r="EA15" s="1"/>
  <c r="EE15"/>
  <c r="EH15" s="1"/>
  <c r="EK15"/>
  <c r="EN15" s="1"/>
  <c r="ER15"/>
  <c r="EU15" s="1"/>
  <c r="EX15"/>
  <c r="FA15" s="1"/>
  <c r="FE15"/>
  <c r="FH15" s="1"/>
  <c r="FK15"/>
  <c r="FN15" s="1"/>
  <c r="FR15"/>
  <c r="FU15" s="1"/>
  <c r="FX15"/>
  <c r="GA15" s="1"/>
  <c r="GE15"/>
  <c r="GH15" s="1"/>
  <c r="GK15"/>
  <c r="GN15" s="1"/>
  <c r="GR15"/>
  <c r="GU15" s="1"/>
  <c r="GX15"/>
  <c r="HA15" s="1"/>
  <c r="D16"/>
  <c r="J16"/>
  <c r="M16"/>
  <c r="T16"/>
  <c r="W16"/>
  <c r="AE16"/>
  <c r="AH16" s="1"/>
  <c r="AK16"/>
  <c r="AN16" s="1"/>
  <c r="AR16"/>
  <c r="AU16" s="1"/>
  <c r="AX16"/>
  <c r="BA16" s="1"/>
  <c r="BE16"/>
  <c r="BH16" s="1"/>
  <c r="BK16"/>
  <c r="BN16" s="1"/>
  <c r="BR16"/>
  <c r="BU16" s="1"/>
  <c r="BX16"/>
  <c r="CA16" s="1"/>
  <c r="CE16"/>
  <c r="CH16" s="1"/>
  <c r="CK16"/>
  <c r="CN16" s="1"/>
  <c r="CR16"/>
  <c r="CU16" s="1"/>
  <c r="CX16"/>
  <c r="DA16" s="1"/>
  <c r="DE16"/>
  <c r="DH16" s="1"/>
  <c r="DK16"/>
  <c r="DN16" s="1"/>
  <c r="DR16"/>
  <c r="DU16" s="1"/>
  <c r="DX16"/>
  <c r="EA16" s="1"/>
  <c r="EE16"/>
  <c r="EH16" s="1"/>
  <c r="EK16"/>
  <c r="EN16" s="1"/>
  <c r="ER16"/>
  <c r="EU16" s="1"/>
  <c r="EX16"/>
  <c r="FA16" s="1"/>
  <c r="FE16"/>
  <c r="FH16" s="1"/>
  <c r="FK16"/>
  <c r="FN16" s="1"/>
  <c r="FR16"/>
  <c r="FU16" s="1"/>
  <c r="FX16"/>
  <c r="GE16"/>
  <c r="GH16" s="1"/>
  <c r="GK16"/>
  <c r="GN16" s="1"/>
  <c r="GR16"/>
  <c r="GU16" s="1"/>
  <c r="GX16"/>
  <c r="HA16" s="1"/>
  <c r="D17"/>
  <c r="J17"/>
  <c r="M17"/>
  <c r="T17"/>
  <c r="W17"/>
  <c r="AE17"/>
  <c r="AH17" s="1"/>
  <c r="AK17"/>
  <c r="AN17" s="1"/>
  <c r="AR17"/>
  <c r="AU17" s="1"/>
  <c r="AX17"/>
  <c r="BA17" s="1"/>
  <c r="BE17"/>
  <c r="BH17" s="1"/>
  <c r="BK17"/>
  <c r="BN17" s="1"/>
  <c r="BR17"/>
  <c r="BU17" s="1"/>
  <c r="BX17"/>
  <c r="CA17" s="1"/>
  <c r="CE17"/>
  <c r="CH17" s="1"/>
  <c r="CK17"/>
  <c r="CN17" s="1"/>
  <c r="CR17"/>
  <c r="CU17" s="1"/>
  <c r="CX17"/>
  <c r="DE17"/>
  <c r="DH17" s="1"/>
  <c r="DK17"/>
  <c r="DN17" s="1"/>
  <c r="DR17"/>
  <c r="DU17" s="1"/>
  <c r="DX17"/>
  <c r="EA17" s="1"/>
  <c r="EE17"/>
  <c r="EH17" s="1"/>
  <c r="EK17"/>
  <c r="EN17" s="1"/>
  <c r="ER17"/>
  <c r="EU17" s="1"/>
  <c r="EX17"/>
  <c r="FA17" s="1"/>
  <c r="FE17"/>
  <c r="FH17" s="1"/>
  <c r="FK17"/>
  <c r="FN17" s="1"/>
  <c r="FR17"/>
  <c r="FU17" s="1"/>
  <c r="FX17"/>
  <c r="GA17" s="1"/>
  <c r="GE17"/>
  <c r="GH17" s="1"/>
  <c r="GK17"/>
  <c r="GN17" s="1"/>
  <c r="GR17"/>
  <c r="GU17" s="1"/>
  <c r="GX17"/>
  <c r="D18"/>
  <c r="J18"/>
  <c r="M18"/>
  <c r="T18"/>
  <c r="W18"/>
  <c r="AE18"/>
  <c r="AH18" s="1"/>
  <c r="AK18"/>
  <c r="AN18" s="1"/>
  <c r="AR18"/>
  <c r="AU18" s="1"/>
  <c r="AX18"/>
  <c r="BA18" s="1"/>
  <c r="BE18"/>
  <c r="BH18" s="1"/>
  <c r="BK18"/>
  <c r="BN18" s="1"/>
  <c r="BR18"/>
  <c r="BU18" s="1"/>
  <c r="BX18"/>
  <c r="CA18" s="1"/>
  <c r="CE18"/>
  <c r="CH18" s="1"/>
  <c r="CK18"/>
  <c r="CN18" s="1"/>
  <c r="CR18"/>
  <c r="CU18" s="1"/>
  <c r="CX18"/>
  <c r="DA18" s="1"/>
  <c r="DE18"/>
  <c r="DH18" s="1"/>
  <c r="DK18"/>
  <c r="DN18" s="1"/>
  <c r="DR18"/>
  <c r="DU18" s="1"/>
  <c r="DX18"/>
  <c r="EA18" s="1"/>
  <c r="EE18"/>
  <c r="EH18" s="1"/>
  <c r="EK18"/>
  <c r="EN18" s="1"/>
  <c r="ER18"/>
  <c r="EU18" s="1"/>
  <c r="EX18"/>
  <c r="FA18" s="1"/>
  <c r="FE18"/>
  <c r="FH18" s="1"/>
  <c r="FK18"/>
  <c r="FN18" s="1"/>
  <c r="FR18"/>
  <c r="FU18" s="1"/>
  <c r="FX18"/>
  <c r="GA18" s="1"/>
  <c r="GE18"/>
  <c r="GH18" s="1"/>
  <c r="GK18"/>
  <c r="GN18" s="1"/>
  <c r="GR18"/>
  <c r="GU18" s="1"/>
  <c r="GX18"/>
  <c r="HA18" s="1"/>
  <c r="D10" i="22"/>
  <c r="J10"/>
  <c r="M10"/>
  <c r="T10"/>
  <c r="W10"/>
  <c r="AE10"/>
  <c r="AH10" s="1"/>
  <c r="AK10"/>
  <c r="AN10" s="1"/>
  <c r="AR10"/>
  <c r="AU10" s="1"/>
  <c r="AX10"/>
  <c r="BA10" s="1"/>
  <c r="BG10"/>
  <c r="BJ10" s="1"/>
  <c r="BM10"/>
  <c r="BP10" s="1"/>
  <c r="BT10"/>
  <c r="BW10" s="1"/>
  <c r="BZ10"/>
  <c r="CC10" s="1"/>
  <c r="CG10"/>
  <c r="CJ10" s="1"/>
  <c r="CM10"/>
  <c r="CP10" s="1"/>
  <c r="CT10"/>
  <c r="CW10" s="1"/>
  <c r="CZ10"/>
  <c r="DC10" s="1"/>
  <c r="DG10"/>
  <c r="DJ10" s="1"/>
  <c r="DM10"/>
  <c r="DP10" s="1"/>
  <c r="DT10"/>
  <c r="DW10" s="1"/>
  <c r="DZ10"/>
  <c r="EC10" s="1"/>
  <c r="EG10"/>
  <c r="EJ10" s="1"/>
  <c r="EM10"/>
  <c r="EP10" s="1"/>
  <c r="ET10"/>
  <c r="EW10" s="1"/>
  <c r="EZ10"/>
  <c r="FC10" s="1"/>
  <c r="FG10"/>
  <c r="FJ10" s="1"/>
  <c r="FM10"/>
  <c r="FP10" s="1"/>
  <c r="FT10"/>
  <c r="FW10" s="1"/>
  <c r="FZ10"/>
  <c r="GC10" s="1"/>
  <c r="GG10"/>
  <c r="GJ10" s="1"/>
  <c r="GM10"/>
  <c r="GP10" s="1"/>
  <c r="GT10"/>
  <c r="GU10" s="1"/>
  <c r="D11"/>
  <c r="J11"/>
  <c r="M11"/>
  <c r="T11"/>
  <c r="W11"/>
  <c r="AE11"/>
  <c r="AH11" s="1"/>
  <c r="AK11"/>
  <c r="AN11" s="1"/>
  <c r="AR11"/>
  <c r="AU11" s="1"/>
  <c r="AX11"/>
  <c r="BA11" s="1"/>
  <c r="BG11"/>
  <c r="BJ11" s="1"/>
  <c r="BM11"/>
  <c r="BP11" s="1"/>
  <c r="BT11"/>
  <c r="BW11" s="1"/>
  <c r="BZ11"/>
  <c r="CC11" s="1"/>
  <c r="CG11"/>
  <c r="CJ11" s="1"/>
  <c r="CM11"/>
  <c r="CP11" s="1"/>
  <c r="CT11"/>
  <c r="CW11" s="1"/>
  <c r="CZ11"/>
  <c r="DC11" s="1"/>
  <c r="DG11"/>
  <c r="DJ11" s="1"/>
  <c r="DM11"/>
  <c r="DP11" s="1"/>
  <c r="DT11"/>
  <c r="DW11" s="1"/>
  <c r="DZ11"/>
  <c r="EC11" s="1"/>
  <c r="EG11"/>
  <c r="EJ11" s="1"/>
  <c r="EM11"/>
  <c r="EP11" s="1"/>
  <c r="ET11"/>
  <c r="EW11" s="1"/>
  <c r="EZ11"/>
  <c r="FC11" s="1"/>
  <c r="FG11"/>
  <c r="FJ11" s="1"/>
  <c r="FM11"/>
  <c r="FP11" s="1"/>
  <c r="FT11"/>
  <c r="FW11" s="1"/>
  <c r="FZ11"/>
  <c r="GC11" s="1"/>
  <c r="GG11"/>
  <c r="GJ11" s="1"/>
  <c r="GM11"/>
  <c r="GP11" s="1"/>
  <c r="GT11"/>
  <c r="GU11" s="1"/>
  <c r="D12"/>
  <c r="J12"/>
  <c r="M12"/>
  <c r="T12"/>
  <c r="W12"/>
  <c r="AE12"/>
  <c r="AR12"/>
  <c r="AU12" s="1"/>
  <c r="AX12"/>
  <c r="BA12" s="1"/>
  <c r="BG12"/>
  <c r="BJ12" s="1"/>
  <c r="BM12"/>
  <c r="BP12" s="1"/>
  <c r="BT12"/>
  <c r="BW12" s="1"/>
  <c r="BZ12"/>
  <c r="CC12" s="1"/>
  <c r="CG12"/>
  <c r="CJ12" s="1"/>
  <c r="CM12"/>
  <c r="CP12" s="1"/>
  <c r="CT12"/>
  <c r="CW12" s="1"/>
  <c r="CZ12"/>
  <c r="DC12" s="1"/>
  <c r="DG12"/>
  <c r="DJ12" s="1"/>
  <c r="DM12"/>
  <c r="DP12" s="1"/>
  <c r="DT12"/>
  <c r="DW12" s="1"/>
  <c r="DZ12"/>
  <c r="EC12" s="1"/>
  <c r="EG12"/>
  <c r="EJ12" s="1"/>
  <c r="EM12"/>
  <c r="EP12" s="1"/>
  <c r="ET12"/>
  <c r="EW12" s="1"/>
  <c r="EZ12"/>
  <c r="FC12" s="1"/>
  <c r="FG12"/>
  <c r="FJ12" s="1"/>
  <c r="FM12"/>
  <c r="FP12" s="1"/>
  <c r="FT12"/>
  <c r="FW12" s="1"/>
  <c r="FZ12"/>
  <c r="GC12" s="1"/>
  <c r="GG12"/>
  <c r="GJ12" s="1"/>
  <c r="GM12"/>
  <c r="GP12" s="1"/>
  <c r="GT12"/>
  <c r="GU12" s="1"/>
  <c r="D13"/>
  <c r="J13"/>
  <c r="M13"/>
  <c r="T13"/>
  <c r="W13"/>
  <c r="AE13"/>
  <c r="AR13"/>
  <c r="AU13" s="1"/>
  <c r="AX13"/>
  <c r="BA13" s="1"/>
  <c r="BG13"/>
  <c r="BJ13" s="1"/>
  <c r="BM13"/>
  <c r="BP13" s="1"/>
  <c r="BT13"/>
  <c r="BW13" s="1"/>
  <c r="BZ13"/>
  <c r="CC13" s="1"/>
  <c r="CG13"/>
  <c r="CJ13" s="1"/>
  <c r="CM13"/>
  <c r="CP13" s="1"/>
  <c r="CT13"/>
  <c r="CW13" s="1"/>
  <c r="CZ13"/>
  <c r="DC13" s="1"/>
  <c r="DG13"/>
  <c r="DJ13" s="1"/>
  <c r="DM13"/>
  <c r="DP13" s="1"/>
  <c r="DT13"/>
  <c r="DW13" s="1"/>
  <c r="DZ13"/>
  <c r="EC13" s="1"/>
  <c r="EG13"/>
  <c r="EJ13" s="1"/>
  <c r="EM13"/>
  <c r="EP13" s="1"/>
  <c r="ET13"/>
  <c r="EW13" s="1"/>
  <c r="EZ13"/>
  <c r="FC13" s="1"/>
  <c r="FG13"/>
  <c r="FJ13" s="1"/>
  <c r="FM13"/>
  <c r="FP13" s="1"/>
  <c r="FT13"/>
  <c r="FW13" s="1"/>
  <c r="FZ13"/>
  <c r="GC13" s="1"/>
  <c r="GG13"/>
  <c r="GJ13" s="1"/>
  <c r="GM13"/>
  <c r="GP13" s="1"/>
  <c r="GT13"/>
  <c r="GU13" s="1"/>
  <c r="D14"/>
  <c r="J14"/>
  <c r="M14"/>
  <c r="T14"/>
  <c r="W14"/>
  <c r="AE14"/>
  <c r="AR14"/>
  <c r="AU14" s="1"/>
  <c r="AX14"/>
  <c r="BA14" s="1"/>
  <c r="BG14"/>
  <c r="BJ14" s="1"/>
  <c r="BM14"/>
  <c r="BP14" s="1"/>
  <c r="BT14"/>
  <c r="BW14" s="1"/>
  <c r="BZ14"/>
  <c r="CC14" s="1"/>
  <c r="CG14"/>
  <c r="CJ14" s="1"/>
  <c r="CM14"/>
  <c r="CP14" s="1"/>
  <c r="CT14"/>
  <c r="CW14" s="1"/>
  <c r="CZ14"/>
  <c r="DC14" s="1"/>
  <c r="DG14"/>
  <c r="DJ14" s="1"/>
  <c r="DM14"/>
  <c r="DP14" s="1"/>
  <c r="DT14"/>
  <c r="DW14" s="1"/>
  <c r="DZ14"/>
  <c r="EC14" s="1"/>
  <c r="EG14"/>
  <c r="EJ14" s="1"/>
  <c r="EM14"/>
  <c r="EP14" s="1"/>
  <c r="ET14"/>
  <c r="EW14" s="1"/>
  <c r="EZ14"/>
  <c r="FC14" s="1"/>
  <c r="FG14"/>
  <c r="FJ14" s="1"/>
  <c r="FM14"/>
  <c r="FP14" s="1"/>
  <c r="FT14"/>
  <c r="FW14" s="1"/>
  <c r="FZ14"/>
  <c r="GC14" s="1"/>
  <c r="GG14"/>
  <c r="GJ14" s="1"/>
  <c r="GM14"/>
  <c r="GT14"/>
  <c r="GU14" s="1"/>
  <c r="D15"/>
  <c r="J15"/>
  <c r="M15"/>
  <c r="T15"/>
  <c r="W15"/>
  <c r="AE15"/>
  <c r="AR15"/>
  <c r="AU15" s="1"/>
  <c r="AX15"/>
  <c r="BG15"/>
  <c r="BJ15" s="1"/>
  <c r="BM15"/>
  <c r="BP15" s="1"/>
  <c r="BT15"/>
  <c r="BW15" s="1"/>
  <c r="BZ15"/>
  <c r="CG15"/>
  <c r="CJ15" s="1"/>
  <c r="CM15"/>
  <c r="CP15" s="1"/>
  <c r="CT15"/>
  <c r="CW15" s="1"/>
  <c r="CZ15"/>
  <c r="DG15"/>
  <c r="DJ15" s="1"/>
  <c r="DM15"/>
  <c r="DP15" s="1"/>
  <c r="DT15"/>
  <c r="DW15" s="1"/>
  <c r="DZ15"/>
  <c r="EG15"/>
  <c r="EJ15" s="1"/>
  <c r="EM15"/>
  <c r="EP15" s="1"/>
  <c r="ET15"/>
  <c r="EW15" s="1"/>
  <c r="EZ15"/>
  <c r="FG15"/>
  <c r="FJ15" s="1"/>
  <c r="FM15"/>
  <c r="FP15" s="1"/>
  <c r="FT15"/>
  <c r="FW15" s="1"/>
  <c r="FZ15"/>
  <c r="GG15"/>
  <c r="GJ15" s="1"/>
  <c r="GM15"/>
  <c r="GP15" s="1"/>
  <c r="GT15"/>
  <c r="GU15" s="1"/>
  <c r="D16"/>
  <c r="J16"/>
  <c r="M16"/>
  <c r="T16"/>
  <c r="W16"/>
  <c r="AE16"/>
  <c r="AR16"/>
  <c r="AU16" s="1"/>
  <c r="AX16"/>
  <c r="BA16" s="1"/>
  <c r="BG16"/>
  <c r="BJ16" s="1"/>
  <c r="BM16"/>
  <c r="BT16"/>
  <c r="BW16" s="1"/>
  <c r="BZ16"/>
  <c r="CC16" s="1"/>
  <c r="CG16"/>
  <c r="CJ16" s="1"/>
  <c r="CM16"/>
  <c r="CP16" s="1"/>
  <c r="CT16"/>
  <c r="CW16" s="1"/>
  <c r="CZ16"/>
  <c r="DC16" s="1"/>
  <c r="DG16"/>
  <c r="DJ16" s="1"/>
  <c r="DM16"/>
  <c r="DP16" s="1"/>
  <c r="DT16"/>
  <c r="DW16" s="1"/>
  <c r="DZ16"/>
  <c r="EC16" s="1"/>
  <c r="EG16"/>
  <c r="EJ16" s="1"/>
  <c r="EM16"/>
  <c r="EP16" s="1"/>
  <c r="ET16"/>
  <c r="EW16" s="1"/>
  <c r="EZ16"/>
  <c r="FC16" s="1"/>
  <c r="FG16"/>
  <c r="FJ16" s="1"/>
  <c r="FM16"/>
  <c r="FP16" s="1"/>
  <c r="FT16"/>
  <c r="FW16" s="1"/>
  <c r="FZ16"/>
  <c r="GC16" s="1"/>
  <c r="GG16"/>
  <c r="GJ16" s="1"/>
  <c r="GM16"/>
  <c r="GP16" s="1"/>
  <c r="GT16"/>
  <c r="GU16" s="1"/>
  <c r="D17"/>
  <c r="J17"/>
  <c r="M17"/>
  <c r="T17"/>
  <c r="W17"/>
  <c r="AE17"/>
  <c r="AR17"/>
  <c r="AU17" s="1"/>
  <c r="AX17"/>
  <c r="BA17" s="1"/>
  <c r="BG17"/>
  <c r="BJ17" s="1"/>
  <c r="BM17"/>
  <c r="BP17" s="1"/>
  <c r="BT17"/>
  <c r="BW17" s="1"/>
  <c r="BZ17"/>
  <c r="CC17" s="1"/>
  <c r="CG17"/>
  <c r="CJ17" s="1"/>
  <c r="CM17"/>
  <c r="CT17"/>
  <c r="CW17" s="1"/>
  <c r="CZ17"/>
  <c r="DC17" s="1"/>
  <c r="DG17"/>
  <c r="DJ17" s="1"/>
  <c r="DM17"/>
  <c r="DP17" s="1"/>
  <c r="DT17"/>
  <c r="DW17" s="1"/>
  <c r="DZ17"/>
  <c r="EC17" s="1"/>
  <c r="EG17"/>
  <c r="EJ17" s="1"/>
  <c r="EM17"/>
  <c r="ET17"/>
  <c r="EW17" s="1"/>
  <c r="EZ17"/>
  <c r="FC17" s="1"/>
  <c r="FG17"/>
  <c r="FJ17" s="1"/>
  <c r="FM17"/>
  <c r="FP17" s="1"/>
  <c r="FT17"/>
  <c r="FW17" s="1"/>
  <c r="FZ17"/>
  <c r="GC17" s="1"/>
  <c r="GG17"/>
  <c r="GJ17" s="1"/>
  <c r="GM17"/>
  <c r="GT17"/>
  <c r="GU17" s="1"/>
  <c r="D18"/>
  <c r="J18"/>
  <c r="M18"/>
  <c r="T18"/>
  <c r="W18"/>
  <c r="AE18"/>
  <c r="AR18"/>
  <c r="AU18" s="1"/>
  <c r="AX18"/>
  <c r="BG18"/>
  <c r="BJ18" s="1"/>
  <c r="BM18"/>
  <c r="BP18" s="1"/>
  <c r="BT18"/>
  <c r="BW18" s="1"/>
  <c r="BZ18"/>
  <c r="CC18" s="1"/>
  <c r="CG18"/>
  <c r="CJ18" s="1"/>
  <c r="CM18"/>
  <c r="CP18" s="1"/>
  <c r="CT18"/>
  <c r="CW18" s="1"/>
  <c r="CZ18"/>
  <c r="DG18"/>
  <c r="DJ18" s="1"/>
  <c r="DM18"/>
  <c r="DP18" s="1"/>
  <c r="DT18"/>
  <c r="DW18" s="1"/>
  <c r="DZ18"/>
  <c r="EC18" s="1"/>
  <c r="EG18"/>
  <c r="EJ18" s="1"/>
  <c r="EM18"/>
  <c r="EP18" s="1"/>
  <c r="ET18"/>
  <c r="EW18" s="1"/>
  <c r="EZ18"/>
  <c r="FG18"/>
  <c r="FJ18" s="1"/>
  <c r="FM18"/>
  <c r="FP18" s="1"/>
  <c r="FT18"/>
  <c r="FW18" s="1"/>
  <c r="FZ18"/>
  <c r="GC18" s="1"/>
  <c r="GG18"/>
  <c r="GJ18" s="1"/>
  <c r="GM18"/>
  <c r="GP18" s="1"/>
  <c r="GT18"/>
  <c r="GU18" s="1"/>
  <c r="D10" i="17"/>
  <c r="J10"/>
  <c r="M10"/>
  <c r="T10"/>
  <c r="W10"/>
  <c r="AE10"/>
  <c r="AH10" s="1"/>
  <c r="AK10"/>
  <c r="AN10" s="1"/>
  <c r="AR10"/>
  <c r="AU10" s="1"/>
  <c r="AX10"/>
  <c r="BA10" s="1"/>
  <c r="BG10"/>
  <c r="BJ10" s="1"/>
  <c r="BM10"/>
  <c r="BP10" s="1"/>
  <c r="BT10"/>
  <c r="BW10" s="1"/>
  <c r="BZ10"/>
  <c r="CC10" s="1"/>
  <c r="CG10"/>
  <c r="CJ10" s="1"/>
  <c r="CM10"/>
  <c r="CP10" s="1"/>
  <c r="CT10"/>
  <c r="CW10" s="1"/>
  <c r="CZ10"/>
  <c r="DC10" s="1"/>
  <c r="DG10"/>
  <c r="DJ10" s="1"/>
  <c r="DM10"/>
  <c r="DP10" s="1"/>
  <c r="DT10"/>
  <c r="DW10" s="1"/>
  <c r="DZ10"/>
  <c r="EC10" s="1"/>
  <c r="EG10"/>
  <c r="EJ10" s="1"/>
  <c r="EM10"/>
  <c r="EP10" s="1"/>
  <c r="ET10"/>
  <c r="EW10" s="1"/>
  <c r="EZ10"/>
  <c r="FC10" s="1"/>
  <c r="FG10"/>
  <c r="FJ10" s="1"/>
  <c r="FM10"/>
  <c r="FP10" s="1"/>
  <c r="FT10"/>
  <c r="FW10" s="1"/>
  <c r="FZ10"/>
  <c r="GC10" s="1"/>
  <c r="GG10"/>
  <c r="GH10" s="1"/>
  <c r="D11"/>
  <c r="J11"/>
  <c r="M11"/>
  <c r="T11"/>
  <c r="W11"/>
  <c r="AE11"/>
  <c r="AH11" s="1"/>
  <c r="AK11"/>
  <c r="AN11" s="1"/>
  <c r="AR11"/>
  <c r="AU11" s="1"/>
  <c r="AX11"/>
  <c r="BA11" s="1"/>
  <c r="BG11"/>
  <c r="BJ11" s="1"/>
  <c r="BM11"/>
  <c r="BP11" s="1"/>
  <c r="BT11"/>
  <c r="BW11" s="1"/>
  <c r="BZ11"/>
  <c r="CC11" s="1"/>
  <c r="CG11"/>
  <c r="CJ11" s="1"/>
  <c r="CM11"/>
  <c r="CP11" s="1"/>
  <c r="CT11"/>
  <c r="CW11" s="1"/>
  <c r="CZ11"/>
  <c r="DC11" s="1"/>
  <c r="DG11"/>
  <c r="DJ11" s="1"/>
  <c r="DM11"/>
  <c r="DP11" s="1"/>
  <c r="DT11"/>
  <c r="DW11" s="1"/>
  <c r="DZ11"/>
  <c r="EC11" s="1"/>
  <c r="ED11"/>
  <c r="EG11"/>
  <c r="EJ11" s="1"/>
  <c r="EM11"/>
  <c r="EP11" s="1"/>
  <c r="ET11"/>
  <c r="EW11" s="1"/>
  <c r="EZ11"/>
  <c r="FC11" s="1"/>
  <c r="FG11"/>
  <c r="FJ11" s="1"/>
  <c r="FM11"/>
  <c r="FP11" s="1"/>
  <c r="FT11"/>
  <c r="FW11" s="1"/>
  <c r="FZ11"/>
  <c r="GC11" s="1"/>
  <c r="GG11"/>
  <c r="GH11" s="1"/>
  <c r="D12"/>
  <c r="J12"/>
  <c r="M12"/>
  <c r="T12"/>
  <c r="W12"/>
  <c r="AE12"/>
  <c r="AH12" s="1"/>
  <c r="AK12"/>
  <c r="AR12"/>
  <c r="AU12" s="1"/>
  <c r="AX12"/>
  <c r="BA12" s="1"/>
  <c r="BG12"/>
  <c r="BJ12" s="1"/>
  <c r="BM12"/>
  <c r="BT12"/>
  <c r="BW12" s="1"/>
  <c r="BZ12"/>
  <c r="CC12" s="1"/>
  <c r="CG12"/>
  <c r="CJ12" s="1"/>
  <c r="CM12"/>
  <c r="CT12"/>
  <c r="CW12" s="1"/>
  <c r="CZ12"/>
  <c r="DC12" s="1"/>
  <c r="DG12"/>
  <c r="DJ12" s="1"/>
  <c r="DM12"/>
  <c r="DT12"/>
  <c r="DW12" s="1"/>
  <c r="DZ12"/>
  <c r="EC12" s="1"/>
  <c r="EG12"/>
  <c r="EJ12" s="1"/>
  <c r="EM12"/>
  <c r="ET12"/>
  <c r="EW12" s="1"/>
  <c r="EZ12"/>
  <c r="FC12" s="1"/>
  <c r="FG12"/>
  <c r="FJ12" s="1"/>
  <c r="FM12"/>
  <c r="FT12"/>
  <c r="FW12" s="1"/>
  <c r="FZ12"/>
  <c r="GC12" s="1"/>
  <c r="GG12"/>
  <c r="GH12" s="1"/>
  <c r="D13"/>
  <c r="J13"/>
  <c r="M13"/>
  <c r="T13"/>
  <c r="W13"/>
  <c r="AE13"/>
  <c r="AH13" s="1"/>
  <c r="AK13"/>
  <c r="AR13"/>
  <c r="AU13" s="1"/>
  <c r="AX13"/>
  <c r="BA13" s="1"/>
  <c r="BG13"/>
  <c r="BJ13" s="1"/>
  <c r="BM13"/>
  <c r="BT13"/>
  <c r="BW13" s="1"/>
  <c r="BZ13"/>
  <c r="CC13" s="1"/>
  <c r="CG13"/>
  <c r="CJ13" s="1"/>
  <c r="CM13"/>
  <c r="CT13"/>
  <c r="CW13" s="1"/>
  <c r="CZ13"/>
  <c r="DC13" s="1"/>
  <c r="DG13"/>
  <c r="DJ13" s="1"/>
  <c r="DM13"/>
  <c r="DP13" s="1"/>
  <c r="DT13"/>
  <c r="DW13" s="1"/>
  <c r="DZ13"/>
  <c r="EC13" s="1"/>
  <c r="ED13"/>
  <c r="EG13"/>
  <c r="EJ13" s="1"/>
  <c r="EM13"/>
  <c r="EP13" s="1"/>
  <c r="ET13"/>
  <c r="EW13" s="1"/>
  <c r="EZ13"/>
  <c r="FC13" s="1"/>
  <c r="FG13"/>
  <c r="FJ13" s="1"/>
  <c r="FM13"/>
  <c r="FP13" s="1"/>
  <c r="FT13"/>
  <c r="FW13" s="1"/>
  <c r="FZ13"/>
  <c r="GC13" s="1"/>
  <c r="GG13"/>
  <c r="GH13" s="1"/>
  <c r="D14"/>
  <c r="J14"/>
  <c r="M14"/>
  <c r="T14"/>
  <c r="W14"/>
  <c r="AE14"/>
  <c r="AH14" s="1"/>
  <c r="AK14"/>
  <c r="AN14" s="1"/>
  <c r="AR14"/>
  <c r="AU14" s="1"/>
  <c r="AX14"/>
  <c r="BA14" s="1"/>
  <c r="BG14"/>
  <c r="BJ14" s="1"/>
  <c r="BM14"/>
  <c r="BP14" s="1"/>
  <c r="BT14"/>
  <c r="BW14" s="1"/>
  <c r="BZ14"/>
  <c r="CC14" s="1"/>
  <c r="CD14"/>
  <c r="CG14"/>
  <c r="CJ14" s="1"/>
  <c r="CM14"/>
  <c r="CP14" s="1"/>
  <c r="CT14"/>
  <c r="CW14" s="1"/>
  <c r="CZ14"/>
  <c r="DC14" s="1"/>
  <c r="DG14"/>
  <c r="DJ14" s="1"/>
  <c r="DM14"/>
  <c r="DP14" s="1"/>
  <c r="DT14"/>
  <c r="DW14" s="1"/>
  <c r="DZ14"/>
  <c r="EC14" s="1"/>
  <c r="EG14"/>
  <c r="EJ14" s="1"/>
  <c r="EM14"/>
  <c r="EP14" s="1"/>
  <c r="ET14"/>
  <c r="EW14" s="1"/>
  <c r="EZ14"/>
  <c r="FC14" s="1"/>
  <c r="FG14"/>
  <c r="FJ14" s="1"/>
  <c r="FM14"/>
  <c r="FP14" s="1"/>
  <c r="FT14"/>
  <c r="FW14" s="1"/>
  <c r="FZ14"/>
  <c r="GC14" s="1"/>
  <c r="GD14"/>
  <c r="GG14"/>
  <c r="GH14" s="1"/>
  <c r="D15"/>
  <c r="J15"/>
  <c r="M15"/>
  <c r="T15"/>
  <c r="W15"/>
  <c r="AE15"/>
  <c r="AH15" s="1"/>
  <c r="AK15"/>
  <c r="AN15" s="1"/>
  <c r="AR15"/>
  <c r="AU15" s="1"/>
  <c r="AX15"/>
  <c r="BA15" s="1"/>
  <c r="BG15"/>
  <c r="BJ15" s="1"/>
  <c r="BM15"/>
  <c r="BP15" s="1"/>
  <c r="BT15"/>
  <c r="BW15" s="1"/>
  <c r="BZ15"/>
  <c r="CC15" s="1"/>
  <c r="CG15"/>
  <c r="CJ15" s="1"/>
  <c r="CM15"/>
  <c r="CP15" s="1"/>
  <c r="CT15"/>
  <c r="CW15" s="1"/>
  <c r="CZ15"/>
  <c r="DC15" s="1"/>
  <c r="DG15"/>
  <c r="DJ15" s="1"/>
  <c r="DM15"/>
  <c r="DP15" s="1"/>
  <c r="DT15"/>
  <c r="DW15" s="1"/>
  <c r="DZ15"/>
  <c r="EC15" s="1"/>
  <c r="ED15"/>
  <c r="EG15"/>
  <c r="EJ15" s="1"/>
  <c r="EM15"/>
  <c r="EP15" s="1"/>
  <c r="ET15"/>
  <c r="EW15" s="1"/>
  <c r="EZ15"/>
  <c r="FC15" s="1"/>
  <c r="FG15"/>
  <c r="FJ15" s="1"/>
  <c r="FM15"/>
  <c r="FP15" s="1"/>
  <c r="FT15"/>
  <c r="FW15" s="1"/>
  <c r="FZ15"/>
  <c r="GC15" s="1"/>
  <c r="GG15"/>
  <c r="GH15" s="1"/>
  <c r="D16"/>
  <c r="J16"/>
  <c r="M16"/>
  <c r="T16"/>
  <c r="W16"/>
  <c r="AE16"/>
  <c r="AH16" s="1"/>
  <c r="AK16"/>
  <c r="AN16" s="1"/>
  <c r="AR16"/>
  <c r="AU16" s="1"/>
  <c r="AX16"/>
  <c r="BA16" s="1"/>
  <c r="BG16"/>
  <c r="BJ16" s="1"/>
  <c r="BM16"/>
  <c r="BP16" s="1"/>
  <c r="BT16"/>
  <c r="BW16" s="1"/>
  <c r="BZ16"/>
  <c r="CC16" s="1"/>
  <c r="CD16"/>
  <c r="CG16"/>
  <c r="CJ16" s="1"/>
  <c r="CM16"/>
  <c r="CP16" s="1"/>
  <c r="CT16"/>
  <c r="CW16" s="1"/>
  <c r="CZ16"/>
  <c r="DC16" s="1"/>
  <c r="DG16"/>
  <c r="DJ16" s="1"/>
  <c r="DM16"/>
  <c r="DP16" s="1"/>
  <c r="DT16"/>
  <c r="DW16" s="1"/>
  <c r="DZ16"/>
  <c r="EC16" s="1"/>
  <c r="EG16"/>
  <c r="EJ16" s="1"/>
  <c r="EM16"/>
  <c r="EP16" s="1"/>
  <c r="ET16"/>
  <c r="EW16" s="1"/>
  <c r="EZ16"/>
  <c r="FC16" s="1"/>
  <c r="FG16"/>
  <c r="FJ16" s="1"/>
  <c r="FM16"/>
  <c r="FP16" s="1"/>
  <c r="FT16"/>
  <c r="FW16" s="1"/>
  <c r="FZ16"/>
  <c r="GC16" s="1"/>
  <c r="GD16"/>
  <c r="GG16"/>
  <c r="GH16" s="1"/>
  <c r="D17"/>
  <c r="J17"/>
  <c r="M17"/>
  <c r="T17"/>
  <c r="W17"/>
  <c r="AE17"/>
  <c r="AH17" s="1"/>
  <c r="AK17"/>
  <c r="AN17" s="1"/>
  <c r="AR17"/>
  <c r="AU17" s="1"/>
  <c r="AX17"/>
  <c r="BA17" s="1"/>
  <c r="BG17"/>
  <c r="BJ17" s="1"/>
  <c r="BM17"/>
  <c r="BP17" s="1"/>
  <c r="BT17"/>
  <c r="BW17" s="1"/>
  <c r="BZ17"/>
  <c r="CC17" s="1"/>
  <c r="CG17"/>
  <c r="CJ17" s="1"/>
  <c r="CM17"/>
  <c r="CT17"/>
  <c r="CW17" s="1"/>
  <c r="CZ17"/>
  <c r="DC17" s="1"/>
  <c r="DG17"/>
  <c r="DJ17" s="1"/>
  <c r="DM17"/>
  <c r="DT17"/>
  <c r="DW17" s="1"/>
  <c r="DZ17"/>
  <c r="EC17" s="1"/>
  <c r="EG17"/>
  <c r="EJ17" s="1"/>
  <c r="EM17"/>
  <c r="ET17"/>
  <c r="EW17" s="1"/>
  <c r="EZ17"/>
  <c r="FC17" s="1"/>
  <c r="FG17"/>
  <c r="FJ17" s="1"/>
  <c r="FM17"/>
  <c r="FT17"/>
  <c r="FW17" s="1"/>
  <c r="FZ17"/>
  <c r="GC17"/>
  <c r="GG17"/>
  <c r="GH17" s="1"/>
  <c r="D18"/>
  <c r="J18"/>
  <c r="M18"/>
  <c r="T18"/>
  <c r="W18"/>
  <c r="AE18"/>
  <c r="AH18" s="1"/>
  <c r="AK18"/>
  <c r="AN18" s="1"/>
  <c r="AR18"/>
  <c r="AU18" s="1"/>
  <c r="AX18"/>
  <c r="BA18" s="1"/>
  <c r="BG18"/>
  <c r="BJ18" s="1"/>
  <c r="BM18"/>
  <c r="BP18" s="1"/>
  <c r="BT18"/>
  <c r="BW18" s="1"/>
  <c r="BZ18"/>
  <c r="CC18" s="1"/>
  <c r="CG18"/>
  <c r="CJ18" s="1"/>
  <c r="CM18"/>
  <c r="CP18" s="1"/>
  <c r="CQ18"/>
  <c r="CT18"/>
  <c r="CW18" s="1"/>
  <c r="CZ18"/>
  <c r="DC18" s="1"/>
  <c r="DG18"/>
  <c r="DJ18" s="1"/>
  <c r="DM18"/>
  <c r="DP18" s="1"/>
  <c r="DT18"/>
  <c r="DW18" s="1"/>
  <c r="DZ18"/>
  <c r="EC18" s="1"/>
  <c r="EG18"/>
  <c r="EJ18" s="1"/>
  <c r="EM18"/>
  <c r="EP18" s="1"/>
  <c r="ET18"/>
  <c r="EW18" s="1"/>
  <c r="EZ18"/>
  <c r="FC18" s="1"/>
  <c r="FG18"/>
  <c r="FJ18" s="1"/>
  <c r="FM18"/>
  <c r="FP18" s="1"/>
  <c r="FT18"/>
  <c r="FW18" s="1"/>
  <c r="FZ18"/>
  <c r="GC18" s="1"/>
  <c r="GG18"/>
  <c r="GH18" s="1"/>
  <c r="D19"/>
  <c r="J19"/>
  <c r="M19"/>
  <c r="T19"/>
  <c r="W19"/>
  <c r="AE19"/>
  <c r="AH19" s="1"/>
  <c r="AK19"/>
  <c r="AN19" s="1"/>
  <c r="AR19"/>
  <c r="AU19" s="1"/>
  <c r="AX19"/>
  <c r="BA19" s="1"/>
  <c r="BG19"/>
  <c r="BJ19" s="1"/>
  <c r="BM19"/>
  <c r="BP19" s="1"/>
  <c r="BT19"/>
  <c r="BW19" s="1"/>
  <c r="BZ19"/>
  <c r="CC19" s="1"/>
  <c r="CG19"/>
  <c r="CJ19" s="1"/>
  <c r="CM19"/>
  <c r="CT19"/>
  <c r="CW19" s="1"/>
  <c r="CZ19"/>
  <c r="DC19" s="1"/>
  <c r="DG19"/>
  <c r="DJ19" s="1"/>
  <c r="DM19"/>
  <c r="DT19"/>
  <c r="DW19" s="1"/>
  <c r="DZ19"/>
  <c r="EC19" s="1"/>
  <c r="EG19"/>
  <c r="EJ19" s="1"/>
  <c r="EM19"/>
  <c r="ET19"/>
  <c r="EW19" s="1"/>
  <c r="EZ19"/>
  <c r="FC19" s="1"/>
  <c r="FG19"/>
  <c r="FJ19" s="1"/>
  <c r="FM19"/>
  <c r="FT19"/>
  <c r="FW19" s="1"/>
  <c r="FZ19"/>
  <c r="GC19" s="1"/>
  <c r="GG19"/>
  <c r="GH19" s="1"/>
  <c r="D20"/>
  <c r="J20"/>
  <c r="M20"/>
  <c r="T20"/>
  <c r="W20"/>
  <c r="AE20"/>
  <c r="AH20" s="1"/>
  <c r="AK20"/>
  <c r="AR20"/>
  <c r="AU20" s="1"/>
  <c r="AX20"/>
  <c r="BA20" s="1"/>
  <c r="BG20"/>
  <c r="BJ20" s="1"/>
  <c r="BM20"/>
  <c r="BT20"/>
  <c r="BW20" s="1"/>
  <c r="BZ20"/>
  <c r="CC20" s="1"/>
  <c r="CG20"/>
  <c r="CJ20" s="1"/>
  <c r="CM20"/>
  <c r="CT20"/>
  <c r="CW20" s="1"/>
  <c r="CZ20"/>
  <c r="DC20" s="1"/>
  <c r="DG20"/>
  <c r="DJ20" s="1"/>
  <c r="DM20"/>
  <c r="DT20"/>
  <c r="DW20" s="1"/>
  <c r="DZ20"/>
  <c r="EC20" s="1"/>
  <c r="EG20"/>
  <c r="EJ20" s="1"/>
  <c r="EM20"/>
  <c r="ET20"/>
  <c r="EW20" s="1"/>
  <c r="EZ20"/>
  <c r="FC20" s="1"/>
  <c r="FG20"/>
  <c r="FJ20" s="1"/>
  <c r="FM20"/>
  <c r="FT20"/>
  <c r="FW20" s="1"/>
  <c r="FZ20"/>
  <c r="GC20" s="1"/>
  <c r="GG20"/>
  <c r="GH20" s="1"/>
  <c r="D21"/>
  <c r="J21"/>
  <c r="M21"/>
  <c r="T21"/>
  <c r="W21"/>
  <c r="AE21"/>
  <c r="AH21" s="1"/>
  <c r="AK21"/>
  <c r="AR21"/>
  <c r="AU21" s="1"/>
  <c r="AX21"/>
  <c r="BA21" s="1"/>
  <c r="BG21"/>
  <c r="BJ21" s="1"/>
  <c r="BM21"/>
  <c r="BT21"/>
  <c r="BW21" s="1"/>
  <c r="BZ21"/>
  <c r="CC21" s="1"/>
  <c r="CG21"/>
  <c r="CJ21" s="1"/>
  <c r="CM21"/>
  <c r="CT21"/>
  <c r="CW21" s="1"/>
  <c r="CZ21"/>
  <c r="DC21" s="1"/>
  <c r="DG21"/>
  <c r="DJ21" s="1"/>
  <c r="DM21"/>
  <c r="DT21"/>
  <c r="DW21" s="1"/>
  <c r="DZ21"/>
  <c r="EC21" s="1"/>
  <c r="EG21"/>
  <c r="EJ21" s="1"/>
  <c r="EM21"/>
  <c r="ET21"/>
  <c r="EW21" s="1"/>
  <c r="EZ21"/>
  <c r="FC21" s="1"/>
  <c r="FG21"/>
  <c r="FJ21" s="1"/>
  <c r="FM21"/>
  <c r="FT21"/>
  <c r="FW21" s="1"/>
  <c r="FZ21"/>
  <c r="GC21" s="1"/>
  <c r="GG21"/>
  <c r="GH21" s="1"/>
  <c r="D22"/>
  <c r="J22"/>
  <c r="M22"/>
  <c r="T22"/>
  <c r="W22"/>
  <c r="AE22"/>
  <c r="AH22" s="1"/>
  <c r="AK22"/>
  <c r="AR22"/>
  <c r="AU22" s="1"/>
  <c r="AX22"/>
  <c r="BA22" s="1"/>
  <c r="BG22"/>
  <c r="BJ22" s="1"/>
  <c r="BM22"/>
  <c r="BT22"/>
  <c r="BW22" s="1"/>
  <c r="BZ22"/>
  <c r="CC22" s="1"/>
  <c r="CG22"/>
  <c r="CJ22" s="1"/>
  <c r="CM22"/>
  <c r="CT22"/>
  <c r="CW22" s="1"/>
  <c r="CZ22"/>
  <c r="DG22"/>
  <c r="DJ22" s="1"/>
  <c r="DM22"/>
  <c r="DT22"/>
  <c r="DW22" s="1"/>
  <c r="DZ22"/>
  <c r="EC22" s="1"/>
  <c r="EG22"/>
  <c r="EJ22" s="1"/>
  <c r="EM22"/>
  <c r="ET22"/>
  <c r="EW22" s="1"/>
  <c r="EZ22"/>
  <c r="FC22" s="1"/>
  <c r="FG22"/>
  <c r="FJ22" s="1"/>
  <c r="FM22"/>
  <c r="FT22"/>
  <c r="FW22" s="1"/>
  <c r="FZ22"/>
  <c r="GC22" s="1"/>
  <c r="GG22"/>
  <c r="GH22" s="1"/>
  <c r="D23"/>
  <c r="J23"/>
  <c r="M23"/>
  <c r="T23"/>
  <c r="W23"/>
  <c r="AE23"/>
  <c r="AH23" s="1"/>
  <c r="AK23"/>
  <c r="AR23"/>
  <c r="BG23"/>
  <c r="BJ23" s="1"/>
  <c r="BM23"/>
  <c r="BT23"/>
  <c r="BW23" s="1"/>
  <c r="BZ23"/>
  <c r="CC23" s="1"/>
  <c r="CG23"/>
  <c r="CJ23" s="1"/>
  <c r="CM23"/>
  <c r="CT23"/>
  <c r="CW23" s="1"/>
  <c r="CZ23"/>
  <c r="DC23" s="1"/>
  <c r="DG23"/>
  <c r="DJ23" s="1"/>
  <c r="DM23"/>
  <c r="DT23"/>
  <c r="DW23" s="1"/>
  <c r="DZ23"/>
  <c r="EC23" s="1"/>
  <c r="EG23"/>
  <c r="EJ23" s="1"/>
  <c r="EM23"/>
  <c r="ET23"/>
  <c r="EW23" s="1"/>
  <c r="EZ23"/>
  <c r="FC23" s="1"/>
  <c r="FG23"/>
  <c r="FJ23" s="1"/>
  <c r="FM23"/>
  <c r="FT23"/>
  <c r="FW23" s="1"/>
  <c r="FZ23"/>
  <c r="GC23" s="1"/>
  <c r="GG23"/>
  <c r="GH23" s="1"/>
  <c r="D24"/>
  <c r="J24"/>
  <c r="M24"/>
  <c r="T24"/>
  <c r="W24"/>
  <c r="AE24"/>
  <c r="AH24" s="1"/>
  <c r="AK24"/>
  <c r="AR24"/>
  <c r="AU24" s="1"/>
  <c r="AX24"/>
  <c r="BA24" s="1"/>
  <c r="BG24"/>
  <c r="BJ24" s="1"/>
  <c r="BM24"/>
  <c r="BT24"/>
  <c r="BW24" s="1"/>
  <c r="BZ24"/>
  <c r="CC24" s="1"/>
  <c r="CG24"/>
  <c r="CJ24" s="1"/>
  <c r="CM24"/>
  <c r="CT24"/>
  <c r="CW24" s="1"/>
  <c r="CZ24"/>
  <c r="DC24" s="1"/>
  <c r="DG24"/>
  <c r="DJ24" s="1"/>
  <c r="DM24"/>
  <c r="DT24"/>
  <c r="DW24" s="1"/>
  <c r="DZ24"/>
  <c r="EC24" s="1"/>
  <c r="EG24"/>
  <c r="EJ24" s="1"/>
  <c r="EM24"/>
  <c r="EP24" s="1"/>
  <c r="ET24"/>
  <c r="EW24" s="1"/>
  <c r="EZ24"/>
  <c r="FC24" s="1"/>
  <c r="FG24"/>
  <c r="FJ24" s="1"/>
  <c r="FM24"/>
  <c r="FP24" s="1"/>
  <c r="FT24"/>
  <c r="FW24" s="1"/>
  <c r="FZ24"/>
  <c r="GC24" s="1"/>
  <c r="GG24"/>
  <c r="GH24" s="1"/>
  <c r="D25"/>
  <c r="J25"/>
  <c r="M25"/>
  <c r="T25"/>
  <c r="W25"/>
  <c r="AE25"/>
  <c r="AH25" s="1"/>
  <c r="AK25"/>
  <c r="AN25" s="1"/>
  <c r="AR25"/>
  <c r="AU25" s="1"/>
  <c r="AX25"/>
  <c r="BA25" s="1"/>
  <c r="BG25"/>
  <c r="BJ25" s="1"/>
  <c r="BM25"/>
  <c r="BP25" s="1"/>
  <c r="BT25"/>
  <c r="BW25" s="1"/>
  <c r="BZ25"/>
  <c r="CC25" s="1"/>
  <c r="CG25"/>
  <c r="CJ25" s="1"/>
  <c r="CM25"/>
  <c r="CP25" s="1"/>
  <c r="CT25"/>
  <c r="CW25" s="1"/>
  <c r="CZ25"/>
  <c r="DC25" s="1"/>
  <c r="DG25"/>
  <c r="DJ25" s="1"/>
  <c r="DM25"/>
  <c r="DP25" s="1"/>
  <c r="DT25"/>
  <c r="DW25" s="1"/>
  <c r="DZ25"/>
  <c r="EC25" s="1"/>
  <c r="EG25"/>
  <c r="EJ25" s="1"/>
  <c r="EM25"/>
  <c r="EP25" s="1"/>
  <c r="ET25"/>
  <c r="EW25" s="1"/>
  <c r="EZ25"/>
  <c r="FC25" s="1"/>
  <c r="FG25"/>
  <c r="FJ25" s="1"/>
  <c r="FM25"/>
  <c r="FP25" s="1"/>
  <c r="FT25"/>
  <c r="FW25" s="1"/>
  <c r="FZ25"/>
  <c r="GC25" s="1"/>
  <c r="GG25"/>
  <c r="GH25" s="1"/>
  <c r="D26"/>
  <c r="J26"/>
  <c r="M26"/>
  <c r="T26"/>
  <c r="W26"/>
  <c r="AE26"/>
  <c r="AH26" s="1"/>
  <c r="AK26"/>
  <c r="AN26" s="1"/>
  <c r="AR26"/>
  <c r="AU26" s="1"/>
  <c r="AX26"/>
  <c r="BA26" s="1"/>
  <c r="BG26"/>
  <c r="BJ26" s="1"/>
  <c r="BM26"/>
  <c r="BP26" s="1"/>
  <c r="BT26"/>
  <c r="BW26" s="1"/>
  <c r="BZ26"/>
  <c r="CC26" s="1"/>
  <c r="CG26"/>
  <c r="CJ26" s="1"/>
  <c r="CM26"/>
  <c r="CP26" s="1"/>
  <c r="CT26"/>
  <c r="CW26" s="1"/>
  <c r="CZ26"/>
  <c r="DC26" s="1"/>
  <c r="DG26"/>
  <c r="DJ26" s="1"/>
  <c r="DM26"/>
  <c r="DP26" s="1"/>
  <c r="DT26"/>
  <c r="DW26" s="1"/>
  <c r="DZ26"/>
  <c r="EC26" s="1"/>
  <c r="EG26"/>
  <c r="EJ26" s="1"/>
  <c r="EM26"/>
  <c r="EP26" s="1"/>
  <c r="ET26"/>
  <c r="EW26" s="1"/>
  <c r="EZ26"/>
  <c r="FC26" s="1"/>
  <c r="FG26"/>
  <c r="FJ26" s="1"/>
  <c r="FM26"/>
  <c r="FP26" s="1"/>
  <c r="FT26"/>
  <c r="FW26" s="1"/>
  <c r="FZ26"/>
  <c r="GC26" s="1"/>
  <c r="GG26"/>
  <c r="GH26" s="1"/>
  <c r="D27"/>
  <c r="J27"/>
  <c r="M27"/>
  <c r="T27"/>
  <c r="W27"/>
  <c r="AE27"/>
  <c r="AH27" s="1"/>
  <c r="AK27"/>
  <c r="AN27" s="1"/>
  <c r="AR27"/>
  <c r="BG27"/>
  <c r="BJ27" s="1"/>
  <c r="BM27"/>
  <c r="BP27" s="1"/>
  <c r="BT27"/>
  <c r="BW27" s="1"/>
  <c r="BZ27"/>
  <c r="CC27" s="1"/>
  <c r="CG27"/>
  <c r="CJ27" s="1"/>
  <c r="CM27"/>
  <c r="CP27" s="1"/>
  <c r="CT27"/>
  <c r="CW27" s="1"/>
  <c r="CZ27"/>
  <c r="DC27" s="1"/>
  <c r="DG27"/>
  <c r="DJ27" s="1"/>
  <c r="DM27"/>
  <c r="DP27" s="1"/>
  <c r="DT27"/>
  <c r="DW27" s="1"/>
  <c r="DZ27"/>
  <c r="EC27" s="1"/>
  <c r="EG27"/>
  <c r="EJ27" s="1"/>
  <c r="EM27"/>
  <c r="EP27" s="1"/>
  <c r="ET27"/>
  <c r="EW27" s="1"/>
  <c r="EZ27"/>
  <c r="FC27" s="1"/>
  <c r="FG27"/>
  <c r="FJ27" s="1"/>
  <c r="FM27"/>
  <c r="FP27" s="1"/>
  <c r="FT27"/>
  <c r="FW27" s="1"/>
  <c r="FZ27"/>
  <c r="GC27" s="1"/>
  <c r="GD27"/>
  <c r="GG27"/>
  <c r="GH27" s="1"/>
  <c r="D28"/>
  <c r="J28"/>
  <c r="M28"/>
  <c r="T28"/>
  <c r="W28"/>
  <c r="AE28"/>
  <c r="AH28" s="1"/>
  <c r="AK28"/>
  <c r="AN28" s="1"/>
  <c r="AR28"/>
  <c r="AU28" s="1"/>
  <c r="AX28"/>
  <c r="BA28" s="1"/>
  <c r="BG28"/>
  <c r="BJ28" s="1"/>
  <c r="BM28"/>
  <c r="BP28" s="1"/>
  <c r="BT28"/>
  <c r="BW28" s="1"/>
  <c r="BZ28"/>
  <c r="CC28" s="1"/>
  <c r="CG28"/>
  <c r="CJ28" s="1"/>
  <c r="CM28"/>
  <c r="CP28" s="1"/>
  <c r="CT28"/>
  <c r="CW28" s="1"/>
  <c r="CZ28"/>
  <c r="DC28" s="1"/>
  <c r="DG28"/>
  <c r="DJ28" s="1"/>
  <c r="DM28"/>
  <c r="DP28" s="1"/>
  <c r="DT28"/>
  <c r="DW28" s="1"/>
  <c r="DZ28"/>
  <c r="EC28" s="1"/>
  <c r="EG28"/>
  <c r="EJ28" s="1"/>
  <c r="EM28"/>
  <c r="EP28" s="1"/>
  <c r="ET28"/>
  <c r="EW28" s="1"/>
  <c r="EZ28"/>
  <c r="FC28" s="1"/>
  <c r="FG28"/>
  <c r="FJ28" s="1"/>
  <c r="FM28"/>
  <c r="FP28" s="1"/>
  <c r="FT28"/>
  <c r="FW28" s="1"/>
  <c r="FZ28"/>
  <c r="GC28" s="1"/>
  <c r="GG28"/>
  <c r="GH28" s="1"/>
  <c r="EQ18" l="1"/>
  <c r="AO18"/>
  <c r="CD17"/>
  <c r="ED16"/>
  <c r="GD15"/>
  <c r="CD15"/>
  <c r="ED14"/>
  <c r="GD13"/>
  <c r="FD12"/>
  <c r="CD10"/>
  <c r="BO12" i="18"/>
  <c r="N11"/>
  <c r="Q11" s="1"/>
  <c r="GX10"/>
  <c r="DD10"/>
  <c r="FK26"/>
  <c r="ED26"/>
  <c r="DQ26"/>
  <c r="CB22"/>
  <c r="X18"/>
  <c r="AA18" s="1"/>
  <c r="AO24"/>
  <c r="FX14"/>
  <c r="GK13"/>
  <c r="BO26"/>
  <c r="X23"/>
  <c r="DQ15"/>
  <c r="FK13"/>
  <c r="GK12"/>
  <c r="DQ12"/>
  <c r="N12"/>
  <c r="Q12" s="1"/>
  <c r="CQ26"/>
  <c r="DD22"/>
  <c r="BB22"/>
  <c r="FK21"/>
  <c r="AO21"/>
  <c r="X20"/>
  <c r="FX17"/>
  <c r="BB17"/>
  <c r="FK16"/>
  <c r="CQ16"/>
  <c r="X15"/>
  <c r="AA15" s="1"/>
  <c r="GX14"/>
  <c r="EX14"/>
  <c r="X14"/>
  <c r="N14"/>
  <c r="Q14" s="1"/>
  <c r="GX13"/>
  <c r="FX13"/>
  <c r="EX13"/>
  <c r="DQ13"/>
  <c r="CQ12"/>
  <c r="AO12"/>
  <c r="CB11"/>
  <c r="BB10"/>
  <c r="DP18"/>
  <c r="DQ18"/>
  <c r="X27"/>
  <c r="AA27" s="1"/>
  <c r="N27"/>
  <c r="Q27" s="1"/>
  <c r="DD26"/>
  <c r="CB26"/>
  <c r="AO26"/>
  <c r="FK24"/>
  <c r="ED24"/>
  <c r="DQ24"/>
  <c r="X24"/>
  <c r="AA24" s="1"/>
  <c r="FX22"/>
  <c r="DQ22"/>
  <c r="CQ22"/>
  <c r="BO22"/>
  <c r="AO22"/>
  <c r="FX21"/>
  <c r="EX21"/>
  <c r="CQ21"/>
  <c r="DQ20"/>
  <c r="EX19"/>
  <c r="DD19"/>
  <c r="X16"/>
  <c r="AA16" s="1"/>
  <c r="N16"/>
  <c r="Q16" s="1"/>
  <c r="HL14"/>
  <c r="GK14"/>
  <c r="FK14"/>
  <c r="BO13"/>
  <c r="DD12"/>
  <c r="CB12"/>
  <c r="BB12"/>
  <c r="X12"/>
  <c r="GX11"/>
  <c r="DD11"/>
  <c r="BB11"/>
  <c r="CB10"/>
  <c r="DP21"/>
  <c r="DQ21"/>
  <c r="FW19"/>
  <c r="FX19"/>
  <c r="HL27"/>
  <c r="FX27"/>
  <c r="DD27"/>
  <c r="N26"/>
  <c r="Q26" s="1"/>
  <c r="BB25"/>
  <c r="BO24"/>
  <c r="CQ23"/>
  <c r="BN21"/>
  <c r="BO21"/>
  <c r="X21"/>
  <c r="AA21" s="1"/>
  <c r="X19"/>
  <c r="N19"/>
  <c r="Q19" s="1"/>
  <c r="BO18"/>
  <c r="EX17"/>
  <c r="DD17"/>
  <c r="AO16"/>
  <c r="GK15"/>
  <c r="BO15"/>
  <c r="CB14"/>
  <c r="CQ13"/>
  <c r="AO13"/>
  <c r="FK12"/>
  <c r="EX11"/>
  <c r="DQ11"/>
  <c r="CQ11"/>
  <c r="BO11"/>
  <c r="AO11"/>
  <c r="EX10"/>
  <c r="DQ10"/>
  <c r="CQ10"/>
  <c r="BO10"/>
  <c r="AO10"/>
  <c r="EX27"/>
  <c r="DQ27"/>
  <c r="CP27"/>
  <c r="CQ27"/>
  <c r="CB27"/>
  <c r="CA25"/>
  <c r="CB25"/>
  <c r="BA27"/>
  <c r="BB27"/>
  <c r="FW25"/>
  <c r="FX25"/>
  <c r="EX25"/>
  <c r="DD25"/>
  <c r="X26"/>
  <c r="AA26" s="1"/>
  <c r="HL25"/>
  <c r="CQ24"/>
  <c r="N24"/>
  <c r="Q24" s="1"/>
  <c r="FK23"/>
  <c r="AO23"/>
  <c r="DD21"/>
  <c r="CB21"/>
  <c r="BB21"/>
  <c r="HL20"/>
  <c r="BO20"/>
  <c r="N20"/>
  <c r="Q20" s="1"/>
  <c r="FK19"/>
  <c r="BB19"/>
  <c r="FK18"/>
  <c r="CQ18"/>
  <c r="AO18"/>
  <c r="N18"/>
  <c r="Q18" s="1"/>
  <c r="HL17"/>
  <c r="FK17"/>
  <c r="ED17"/>
  <c r="EK17" s="1"/>
  <c r="CB17"/>
  <c r="X17"/>
  <c r="N17"/>
  <c r="Q17" s="1"/>
  <c r="HL16"/>
  <c r="DQ16"/>
  <c r="BO16"/>
  <c r="HL15"/>
  <c r="FK15"/>
  <c r="CQ15"/>
  <c r="AO15"/>
  <c r="N15"/>
  <c r="Q15" s="1"/>
  <c r="DD14"/>
  <c r="BB14"/>
  <c r="DD13"/>
  <c r="CB13"/>
  <c r="BB13"/>
  <c r="X13"/>
  <c r="AA13" s="1"/>
  <c r="N13"/>
  <c r="Q13" s="1"/>
  <c r="GX12"/>
  <c r="FX12"/>
  <c r="EX12"/>
  <c r="FX11"/>
  <c r="X11"/>
  <c r="AA11" s="1"/>
  <c r="FX10"/>
  <c r="X17" i="20"/>
  <c r="FT16"/>
  <c r="FT19"/>
  <c r="CC24"/>
  <c r="BO19"/>
  <c r="FG33"/>
  <c r="EG33"/>
  <c r="DE28"/>
  <c r="DS19"/>
  <c r="CC18"/>
  <c r="DS12"/>
  <c r="BO32"/>
  <c r="AO29"/>
  <c r="CR26"/>
  <c r="BB23"/>
  <c r="ET19"/>
  <c r="CR19"/>
  <c r="AO19"/>
  <c r="EG18"/>
  <c r="X18"/>
  <c r="AA18" s="1"/>
  <c r="N18"/>
  <c r="Q18" s="1"/>
  <c r="GU17"/>
  <c r="AO14"/>
  <c r="EG15"/>
  <c r="FT12"/>
  <c r="CC11"/>
  <c r="ET32"/>
  <c r="EG31"/>
  <c r="ET29"/>
  <c r="GG32"/>
  <c r="DS32"/>
  <c r="N32"/>
  <c r="Q32" s="1"/>
  <c r="GU31"/>
  <c r="CC31"/>
  <c r="CC30"/>
  <c r="CR29"/>
  <c r="CR27"/>
  <c r="CR25"/>
  <c r="DE23"/>
  <c r="GG21"/>
  <c r="FG20"/>
  <c r="BO16"/>
  <c r="CC15"/>
  <c r="CC13"/>
  <c r="ET12"/>
  <c r="BO12"/>
  <c r="AO10"/>
  <c r="EF32"/>
  <c r="EG32"/>
  <c r="CB32"/>
  <c r="CC32"/>
  <c r="FG31"/>
  <c r="FF31"/>
  <c r="ES31"/>
  <c r="ET31"/>
  <c r="CQ31"/>
  <c r="CR31"/>
  <c r="AN31"/>
  <c r="AO31"/>
  <c r="X33"/>
  <c r="N33"/>
  <c r="Q33" s="1"/>
  <c r="GU32"/>
  <c r="GV32" s="1"/>
  <c r="FT32"/>
  <c r="DD32"/>
  <c r="DE32"/>
  <c r="CR32"/>
  <c r="BA32"/>
  <c r="BB32"/>
  <c r="AO32"/>
  <c r="GF31"/>
  <c r="GG31"/>
  <c r="GV31" s="1"/>
  <c r="FT31"/>
  <c r="DR31"/>
  <c r="DS31"/>
  <c r="DE31"/>
  <c r="BN31"/>
  <c r="BO31"/>
  <c r="BB31"/>
  <c r="N16"/>
  <c r="Q16" s="1"/>
  <c r="X32"/>
  <c r="GU30"/>
  <c r="GG29"/>
  <c r="DS29"/>
  <c r="BO29"/>
  <c r="N29"/>
  <c r="Q29" s="1"/>
  <c r="X28"/>
  <c r="AA28" s="1"/>
  <c r="N28"/>
  <c r="Q28" s="1"/>
  <c r="GU27"/>
  <c r="X27"/>
  <c r="AA27" s="1"/>
  <c r="N27"/>
  <c r="Q27" s="1"/>
  <c r="GU26"/>
  <c r="X26"/>
  <c r="AA26" s="1"/>
  <c r="N26"/>
  <c r="Q26" s="1"/>
  <c r="GU25"/>
  <c r="X25"/>
  <c r="AA25" s="1"/>
  <c r="N25"/>
  <c r="Q25" s="1"/>
  <c r="GG24"/>
  <c r="CC23"/>
  <c r="FG22"/>
  <c r="CC21"/>
  <c r="BB20"/>
  <c r="CQ12"/>
  <c r="CR12"/>
  <c r="AO12"/>
  <c r="ET10"/>
  <c r="GU33"/>
  <c r="CC33"/>
  <c r="FG30"/>
  <c r="EG30"/>
  <c r="X30"/>
  <c r="N30"/>
  <c r="Q30" s="1"/>
  <c r="GU29"/>
  <c r="GV29" s="1"/>
  <c r="FT29"/>
  <c r="EG29"/>
  <c r="DE29"/>
  <c r="CC29"/>
  <c r="BB29"/>
  <c r="X29"/>
  <c r="BA28"/>
  <c r="BB28"/>
  <c r="FF28"/>
  <c r="FG28"/>
  <c r="ET27"/>
  <c r="AO27"/>
  <c r="ET26"/>
  <c r="AO26"/>
  <c r="ET25"/>
  <c r="AO25"/>
  <c r="EG24"/>
  <c r="X24"/>
  <c r="GG23"/>
  <c r="BB22"/>
  <c r="EG21"/>
  <c r="X21"/>
  <c r="AA21" s="1"/>
  <c r="N21"/>
  <c r="Q21" s="1"/>
  <c r="DE20"/>
  <c r="N19"/>
  <c r="Q19" s="1"/>
  <c r="CR17"/>
  <c r="DS16"/>
  <c r="X16"/>
  <c r="AA16" s="1"/>
  <c r="ET14"/>
  <c r="X14"/>
  <c r="N14"/>
  <c r="Q14" s="1"/>
  <c r="GU13"/>
  <c r="N12"/>
  <c r="Q12" s="1"/>
  <c r="EG11"/>
  <c r="X11"/>
  <c r="AA11" s="1"/>
  <c r="N11"/>
  <c r="Q11" s="1"/>
  <c r="GU10"/>
  <c r="CR10"/>
  <c r="X10"/>
  <c r="AA10" s="1"/>
  <c r="N10"/>
  <c r="Q10" s="1"/>
  <c r="FT33"/>
  <c r="DE33"/>
  <c r="BB33"/>
  <c r="FT30"/>
  <c r="DE30"/>
  <c r="BB30"/>
  <c r="GG28"/>
  <c r="EG28"/>
  <c r="CC28"/>
  <c r="FT27"/>
  <c r="DS27"/>
  <c r="BO27"/>
  <c r="FT26"/>
  <c r="DS26"/>
  <c r="BO26"/>
  <c r="FT25"/>
  <c r="DS25"/>
  <c r="BO25"/>
  <c r="FG24"/>
  <c r="DE24"/>
  <c r="BB24"/>
  <c r="FG23"/>
  <c r="DE22"/>
  <c r="X22"/>
  <c r="X19"/>
  <c r="AA19" s="1"/>
  <c r="ET17"/>
  <c r="AO17"/>
  <c r="N17"/>
  <c r="Q17" s="1"/>
  <c r="ET16"/>
  <c r="CR16"/>
  <c r="AO16"/>
  <c r="X15"/>
  <c r="AA15" s="1"/>
  <c r="N15"/>
  <c r="Q15" s="1"/>
  <c r="GU14"/>
  <c r="CR14"/>
  <c r="EG13"/>
  <c r="X13"/>
  <c r="X12"/>
  <c r="AA12" s="1"/>
  <c r="GU11"/>
  <c r="FG11"/>
  <c r="DE11"/>
  <c r="BB11"/>
  <c r="FT10"/>
  <c r="DS10"/>
  <c r="BO10"/>
  <c r="N10" i="34"/>
  <c r="Q10" s="1"/>
  <c r="DO10"/>
  <c r="FO10"/>
  <c r="BO10"/>
  <c r="GP10"/>
  <c r="EO10"/>
  <c r="CO10"/>
  <c r="AO10"/>
  <c r="X12"/>
  <c r="N12"/>
  <c r="Q12" s="1"/>
  <c r="CO11"/>
  <c r="GB10"/>
  <c r="FB10"/>
  <c r="EB10"/>
  <c r="DB10"/>
  <c r="CB10"/>
  <c r="BB10"/>
  <c r="X10"/>
  <c r="GB27"/>
  <c r="X21"/>
  <c r="N21"/>
  <c r="Q21" s="1"/>
  <c r="HC20"/>
  <c r="DO14"/>
  <c r="EB24"/>
  <c r="FO14"/>
  <c r="FO32"/>
  <c r="BB29"/>
  <c r="GP26"/>
  <c r="FO23"/>
  <c r="DB16"/>
  <c r="GP14"/>
  <c r="EO14"/>
  <c r="CO14"/>
  <c r="EO13"/>
  <c r="BB30"/>
  <c r="CO26"/>
  <c r="CB25"/>
  <c r="N24"/>
  <c r="Q24" s="1"/>
  <c r="EO22"/>
  <c r="FB18"/>
  <c r="HC14"/>
  <c r="GB14"/>
  <c r="FB14"/>
  <c r="EB14"/>
  <c r="DB14"/>
  <c r="CB14"/>
  <c r="N14"/>
  <c r="Q14" s="1"/>
  <c r="GP13"/>
  <c r="CO13"/>
  <c r="HB13"/>
  <c r="HC13"/>
  <c r="FA13"/>
  <c r="FB13"/>
  <c r="DA13"/>
  <c r="DB13"/>
  <c r="BA13"/>
  <c r="BB13"/>
  <c r="CO31"/>
  <c r="EO30"/>
  <c r="GP28"/>
  <c r="N27"/>
  <c r="Q27" s="1"/>
  <c r="EO26"/>
  <c r="BB26"/>
  <c r="EB25"/>
  <c r="GB24"/>
  <c r="CB24"/>
  <c r="BO23"/>
  <c r="AO22"/>
  <c r="GB19"/>
  <c r="EB17"/>
  <c r="CB15"/>
  <c r="BO14"/>
  <c r="BA14"/>
  <c r="BB14"/>
  <c r="AO14"/>
  <c r="GA13"/>
  <c r="GB13"/>
  <c r="FO13"/>
  <c r="EA13"/>
  <c r="EB13"/>
  <c r="DO13"/>
  <c r="CA13"/>
  <c r="CB13"/>
  <c r="BO13"/>
  <c r="X14"/>
  <c r="BO32"/>
  <c r="GP31"/>
  <c r="GP30"/>
  <c r="CO30"/>
  <c r="DO29"/>
  <c r="CO28"/>
  <c r="CB27"/>
  <c r="FO26"/>
  <c r="DO26"/>
  <c r="BO26"/>
  <c r="HC25"/>
  <c r="FB25"/>
  <c r="DB25"/>
  <c r="BB25"/>
  <c r="HC24"/>
  <c r="FB24"/>
  <c r="DB24"/>
  <c r="BB24"/>
  <c r="DO23"/>
  <c r="N23"/>
  <c r="Q23" s="1"/>
  <c r="GP22"/>
  <c r="CO22"/>
  <c r="EB21"/>
  <c r="DB20"/>
  <c r="CB19"/>
  <c r="BB18"/>
  <c r="X17"/>
  <c r="N17"/>
  <c r="Q17" s="1"/>
  <c r="HC16"/>
  <c r="GB15"/>
  <c r="EB12"/>
  <c r="DO32"/>
  <c r="X32"/>
  <c r="EO31"/>
  <c r="BB31"/>
  <c r="FO30"/>
  <c r="DO30"/>
  <c r="BO30"/>
  <c r="N30"/>
  <c r="Q30" s="1"/>
  <c r="FO29"/>
  <c r="BO29"/>
  <c r="EO28"/>
  <c r="BB28"/>
  <c r="EB27"/>
  <c r="AO27"/>
  <c r="HC26"/>
  <c r="GB26"/>
  <c r="FB26"/>
  <c r="EB26"/>
  <c r="DB26"/>
  <c r="CB26"/>
  <c r="AO26"/>
  <c r="GP25"/>
  <c r="FO25"/>
  <c r="EO25"/>
  <c r="DO25"/>
  <c r="CO25"/>
  <c r="BO25"/>
  <c r="AO25"/>
  <c r="GP24"/>
  <c r="FO24"/>
  <c r="EO24"/>
  <c r="DO24"/>
  <c r="CO24"/>
  <c r="BO24"/>
  <c r="AO24"/>
  <c r="GP23"/>
  <c r="EO23"/>
  <c r="CO23"/>
  <c r="AO23"/>
  <c r="FO22"/>
  <c r="DO22"/>
  <c r="BO22"/>
  <c r="GB21"/>
  <c r="CB21"/>
  <c r="FA20"/>
  <c r="FB20"/>
  <c r="EA19"/>
  <c r="EB19"/>
  <c r="DA18"/>
  <c r="DB18"/>
  <c r="CA17"/>
  <c r="CB17"/>
  <c r="BA16"/>
  <c r="BB16"/>
  <c r="BA20"/>
  <c r="BB20"/>
  <c r="HB18"/>
  <c r="HC18"/>
  <c r="GA17"/>
  <c r="GB17"/>
  <c r="FA16"/>
  <c r="FB16"/>
  <c r="EA15"/>
  <c r="EB15"/>
  <c r="X19"/>
  <c r="N19"/>
  <c r="Q19" s="1"/>
  <c r="X15"/>
  <c r="N15"/>
  <c r="Q15" s="1"/>
  <c r="GB12"/>
  <c r="CB12"/>
  <c r="GP32"/>
  <c r="EO32"/>
  <c r="CO32"/>
  <c r="BB32"/>
  <c r="FO31"/>
  <c r="DO31"/>
  <c r="BO31"/>
  <c r="X31"/>
  <c r="AA31" s="1"/>
  <c r="N31"/>
  <c r="Q31" s="1"/>
  <c r="HC30"/>
  <c r="GB30"/>
  <c r="FB30"/>
  <c r="EB30"/>
  <c r="DB30"/>
  <c r="CB30"/>
  <c r="AO30"/>
  <c r="GP29"/>
  <c r="EO29"/>
  <c r="CO29"/>
  <c r="FO28"/>
  <c r="DO28"/>
  <c r="BO28"/>
  <c r="X28"/>
  <c r="AA28" s="1"/>
  <c r="N28"/>
  <c r="Q28" s="1"/>
  <c r="HC27"/>
  <c r="FB27"/>
  <c r="DB27"/>
  <c r="BB27"/>
  <c r="X27"/>
  <c r="X24"/>
  <c r="AA24" s="1"/>
  <c r="HC23"/>
  <c r="GB23"/>
  <c r="FB23"/>
  <c r="EB23"/>
  <c r="DB23"/>
  <c r="CB23"/>
  <c r="BB23"/>
  <c r="X23"/>
  <c r="HC22"/>
  <c r="GB22"/>
  <c r="FB22"/>
  <c r="EB22"/>
  <c r="DB22"/>
  <c r="CB22"/>
  <c r="BB22"/>
  <c r="X22"/>
  <c r="AA22" s="1"/>
  <c r="N22"/>
  <c r="Q22" s="1"/>
  <c r="HC21"/>
  <c r="FB21"/>
  <c r="DB21"/>
  <c r="BB21"/>
  <c r="GB20"/>
  <c r="EB20"/>
  <c r="CB20"/>
  <c r="X20"/>
  <c r="N20"/>
  <c r="Q20" s="1"/>
  <c r="HC19"/>
  <c r="FB19"/>
  <c r="DB19"/>
  <c r="BB19"/>
  <c r="GB18"/>
  <c r="EB18"/>
  <c r="CB18"/>
  <c r="X18"/>
  <c r="N18"/>
  <c r="Q18" s="1"/>
  <c r="HC17"/>
  <c r="FB17"/>
  <c r="DB17"/>
  <c r="BB17"/>
  <c r="GB16"/>
  <c r="EB16"/>
  <c r="CB16"/>
  <c r="X16"/>
  <c r="N16"/>
  <c r="Q16" s="1"/>
  <c r="HC15"/>
  <c r="FB15"/>
  <c r="DB15"/>
  <c r="BB15"/>
  <c r="X13"/>
  <c r="N13"/>
  <c r="Q13" s="1"/>
  <c r="HC12"/>
  <c r="FB12"/>
  <c r="DB12"/>
  <c r="BB12"/>
  <c r="AO11"/>
  <c r="FB14" i="24"/>
  <c r="FB13"/>
  <c r="FB10"/>
  <c r="BB10"/>
  <c r="BB17"/>
  <c r="HB16"/>
  <c r="DB16"/>
  <c r="CB15"/>
  <c r="HB14"/>
  <c r="BB13"/>
  <c r="GB12"/>
  <c r="CB11"/>
  <c r="HB10"/>
  <c r="DB10"/>
  <c r="DO18"/>
  <c r="FB17"/>
  <c r="FB16"/>
  <c r="BB16"/>
  <c r="GB15"/>
  <c r="GB14"/>
  <c r="CB14"/>
  <c r="HB13"/>
  <c r="DB13"/>
  <c r="CB12"/>
  <c r="GB11"/>
  <c r="GB10"/>
  <c r="EB10"/>
  <c r="CB10"/>
  <c r="HA17"/>
  <c r="HB17"/>
  <c r="GA16"/>
  <c r="GB16"/>
  <c r="FO18"/>
  <c r="BO18"/>
  <c r="DA17"/>
  <c r="DB17"/>
  <c r="EB16"/>
  <c r="CB16"/>
  <c r="EB15"/>
  <c r="X15"/>
  <c r="AA15" s="1"/>
  <c r="N15"/>
  <c r="Q15" s="1"/>
  <c r="GO14"/>
  <c r="FO14"/>
  <c r="EB14"/>
  <c r="N14"/>
  <c r="Q14" s="1"/>
  <c r="GB13"/>
  <c r="EB13"/>
  <c r="CB13"/>
  <c r="EB12"/>
  <c r="X12"/>
  <c r="EB11"/>
  <c r="X11"/>
  <c r="AA11" s="1"/>
  <c r="N11"/>
  <c r="Q11" s="1"/>
  <c r="GO10"/>
  <c r="FO10"/>
  <c r="EO10"/>
  <c r="DO10"/>
  <c r="CO10"/>
  <c r="BO10"/>
  <c r="AO10"/>
  <c r="EN14"/>
  <c r="EO14"/>
  <c r="CN14"/>
  <c r="CO14"/>
  <c r="AN14"/>
  <c r="AO14"/>
  <c r="FA12"/>
  <c r="FB12"/>
  <c r="BA12"/>
  <c r="BB12"/>
  <c r="GO18"/>
  <c r="EO18"/>
  <c r="CO18"/>
  <c r="AO18"/>
  <c r="GB17"/>
  <c r="EB17"/>
  <c r="CB17"/>
  <c r="X17"/>
  <c r="N17"/>
  <c r="Q17" s="1"/>
  <c r="GO16"/>
  <c r="FO16"/>
  <c r="EO16"/>
  <c r="DO16"/>
  <c r="CO16"/>
  <c r="BO16"/>
  <c r="AO16"/>
  <c r="HB15"/>
  <c r="FB15"/>
  <c r="DB15"/>
  <c r="BB15"/>
  <c r="DN14"/>
  <c r="DO14"/>
  <c r="DB14"/>
  <c r="BN14"/>
  <c r="BO14"/>
  <c r="BB14"/>
  <c r="HA12"/>
  <c r="HB12"/>
  <c r="DA12"/>
  <c r="DB12"/>
  <c r="HB11"/>
  <c r="FB11"/>
  <c r="DB11"/>
  <c r="BB11"/>
  <c r="N10"/>
  <c r="Q10" s="1"/>
  <c r="CD18" i="22"/>
  <c r="FQ17"/>
  <c r="CD16"/>
  <c r="FQ15"/>
  <c r="DD14"/>
  <c r="GD18"/>
  <c r="BQ17"/>
  <c r="N17"/>
  <c r="Q17" s="1"/>
  <c r="GD16"/>
  <c r="BQ10"/>
  <c r="ED18"/>
  <c r="DQ17"/>
  <c r="ED16"/>
  <c r="BQ15"/>
  <c r="N15"/>
  <c r="Q15" s="1"/>
  <c r="FD14"/>
  <c r="BB14"/>
  <c r="FQ13"/>
  <c r="DC18"/>
  <c r="DD18"/>
  <c r="GP17"/>
  <c r="GQ17"/>
  <c r="CP17"/>
  <c r="CQ17"/>
  <c r="FC18"/>
  <c r="FD18"/>
  <c r="BA18"/>
  <c r="BB18"/>
  <c r="EP17"/>
  <c r="EQ17"/>
  <c r="FD16"/>
  <c r="DD16"/>
  <c r="DQ15"/>
  <c r="ED14"/>
  <c r="CD14"/>
  <c r="BQ13"/>
  <c r="FQ12"/>
  <c r="X12"/>
  <c r="AA12" s="1"/>
  <c r="DD11"/>
  <c r="GQ18"/>
  <c r="FQ18"/>
  <c r="EQ18"/>
  <c r="DQ18"/>
  <c r="CQ18"/>
  <c r="BQ18"/>
  <c r="GD17"/>
  <c r="FD17"/>
  <c r="ED17"/>
  <c r="DD17"/>
  <c r="CD17"/>
  <c r="BB17"/>
  <c r="X17"/>
  <c r="GQ16"/>
  <c r="FQ16"/>
  <c r="EQ16"/>
  <c r="DQ16"/>
  <c r="CQ16"/>
  <c r="BP16"/>
  <c r="BQ16"/>
  <c r="BB16"/>
  <c r="GQ15"/>
  <c r="FC15"/>
  <c r="FD15"/>
  <c r="EQ15"/>
  <c r="DC15"/>
  <c r="DD15"/>
  <c r="CQ15"/>
  <c r="BA15"/>
  <c r="BB15"/>
  <c r="GC15"/>
  <c r="GD15"/>
  <c r="EC15"/>
  <c r="ED15"/>
  <c r="CC15"/>
  <c r="CD15"/>
  <c r="GP14"/>
  <c r="GQ14"/>
  <c r="GD14"/>
  <c r="X15"/>
  <c r="AB15" s="1"/>
  <c r="FQ14"/>
  <c r="EQ14"/>
  <c r="DQ14"/>
  <c r="CQ14"/>
  <c r="BQ14"/>
  <c r="DQ13"/>
  <c r="BQ12"/>
  <c r="FQ10"/>
  <c r="X10"/>
  <c r="AA10" s="1"/>
  <c r="GQ13"/>
  <c r="EQ13"/>
  <c r="CQ13"/>
  <c r="DQ12"/>
  <c r="FD11"/>
  <c r="BB11"/>
  <c r="DQ10"/>
  <c r="X14"/>
  <c r="AA14" s="1"/>
  <c r="N14"/>
  <c r="GD13"/>
  <c r="FD13"/>
  <c r="ED13"/>
  <c r="DD13"/>
  <c r="CD13"/>
  <c r="BB13"/>
  <c r="X13"/>
  <c r="AA13" s="1"/>
  <c r="N13"/>
  <c r="Q13" s="1"/>
  <c r="GQ12"/>
  <c r="EQ12"/>
  <c r="CQ12"/>
  <c r="N12"/>
  <c r="Q12" s="1"/>
  <c r="GD11"/>
  <c r="ED11"/>
  <c r="CD11"/>
  <c r="X11"/>
  <c r="N11"/>
  <c r="Q11" s="1"/>
  <c r="GQ10"/>
  <c r="EQ10"/>
  <c r="CQ10"/>
  <c r="AO10"/>
  <c r="N10"/>
  <c r="Q10" s="1"/>
  <c r="CD27" i="17"/>
  <c r="DD26"/>
  <c r="N19"/>
  <c r="Q19" s="1"/>
  <c r="FQ18"/>
  <c r="DQ18"/>
  <c r="BQ18"/>
  <c r="N18"/>
  <c r="Q18" s="1"/>
  <c r="GD17"/>
  <c r="ED17"/>
  <c r="BB17"/>
  <c r="FD16"/>
  <c r="DD16"/>
  <c r="BB16"/>
  <c r="FD15"/>
  <c r="DD15"/>
  <c r="BB15"/>
  <c r="FD14"/>
  <c r="DD14"/>
  <c r="BB14"/>
  <c r="FD13"/>
  <c r="GD10"/>
  <c r="FP17"/>
  <c r="FQ17"/>
  <c r="FD17"/>
  <c r="DP17"/>
  <c r="DQ17"/>
  <c r="DD17"/>
  <c r="BB28"/>
  <c r="ED27"/>
  <c r="FD24"/>
  <c r="X19"/>
  <c r="AA19" s="1"/>
  <c r="GD18"/>
  <c r="FD18"/>
  <c r="ED18"/>
  <c r="DD18"/>
  <c r="CD18"/>
  <c r="BB18"/>
  <c r="X18"/>
  <c r="EP17"/>
  <c r="EQ17"/>
  <c r="CP17"/>
  <c r="CQ17"/>
  <c r="BQ17"/>
  <c r="AO17"/>
  <c r="FQ16"/>
  <c r="EQ16"/>
  <c r="DQ16"/>
  <c r="CQ16"/>
  <c r="BQ16"/>
  <c r="AO16"/>
  <c r="FQ15"/>
  <c r="EQ15"/>
  <c r="DQ15"/>
  <c r="CQ15"/>
  <c r="BQ15"/>
  <c r="AO15"/>
  <c r="FQ14"/>
  <c r="EQ14"/>
  <c r="DQ14"/>
  <c r="CQ14"/>
  <c r="BQ14"/>
  <c r="AO14"/>
  <c r="FQ13"/>
  <c r="EQ13"/>
  <c r="DQ13"/>
  <c r="GD11"/>
  <c r="CD11"/>
  <c r="ED10"/>
  <c r="CD28"/>
  <c r="AO28"/>
  <c r="FD27"/>
  <c r="DD27"/>
  <c r="ED25"/>
  <c r="CD13"/>
  <c r="DD12"/>
  <c r="FD11"/>
  <c r="DD11"/>
  <c r="BB11"/>
  <c r="FD10"/>
  <c r="DD10"/>
  <c r="BB10"/>
  <c r="CP13"/>
  <c r="CQ13"/>
  <c r="AN13"/>
  <c r="AO13"/>
  <c r="GD12"/>
  <c r="EP12"/>
  <c r="EQ12"/>
  <c r="ED12"/>
  <c r="CP12"/>
  <c r="CQ12"/>
  <c r="CD12"/>
  <c r="AN12"/>
  <c r="AO12"/>
  <c r="GD28"/>
  <c r="EQ27"/>
  <c r="DQ27"/>
  <c r="CQ27"/>
  <c r="GD25"/>
  <c r="BB25"/>
  <c r="GD23"/>
  <c r="DD21"/>
  <c r="DD13"/>
  <c r="BP13"/>
  <c r="BQ13"/>
  <c r="BB13"/>
  <c r="FP12"/>
  <c r="FQ12"/>
  <c r="DP12"/>
  <c r="DQ12"/>
  <c r="BP12"/>
  <c r="BQ12"/>
  <c r="BB12"/>
  <c r="FQ11"/>
  <c r="EQ11"/>
  <c r="DQ11"/>
  <c r="CQ11"/>
  <c r="BQ11"/>
  <c r="AO11"/>
  <c r="FQ10"/>
  <c r="EQ10"/>
  <c r="DQ10"/>
  <c r="CQ10"/>
  <c r="BQ10"/>
  <c r="AO10"/>
  <c r="FQ27"/>
  <c r="ED28"/>
  <c r="FD26"/>
  <c r="BB26"/>
  <c r="FD25"/>
  <c r="DD25"/>
  <c r="GD24"/>
  <c r="CD23"/>
  <c r="FD22"/>
  <c r="BB20"/>
  <c r="FD28"/>
  <c r="DD28"/>
  <c r="GD26"/>
  <c r="ED26"/>
  <c r="CD26"/>
  <c r="AO26"/>
  <c r="FQ25"/>
  <c r="EQ25"/>
  <c r="DQ25"/>
  <c r="CD25"/>
  <c r="AO25"/>
  <c r="FQ24"/>
  <c r="EQ24"/>
  <c r="CD24"/>
  <c r="ED23"/>
  <c r="BB22"/>
  <c r="FD20"/>
  <c r="DD19"/>
  <c r="CP24"/>
  <c r="CQ24"/>
  <c r="AN24"/>
  <c r="AO24"/>
  <c r="EP23"/>
  <c r="EQ23"/>
  <c r="CP23"/>
  <c r="CQ23"/>
  <c r="AN23"/>
  <c r="AO23"/>
  <c r="FQ28"/>
  <c r="EQ28"/>
  <c r="DQ28"/>
  <c r="CQ28"/>
  <c r="AO27"/>
  <c r="FQ26"/>
  <c r="EQ26"/>
  <c r="DQ26"/>
  <c r="CQ26"/>
  <c r="ED24"/>
  <c r="DP24"/>
  <c r="DQ24"/>
  <c r="DD24"/>
  <c r="BP24"/>
  <c r="BQ24"/>
  <c r="BB24"/>
  <c r="FP23"/>
  <c r="FQ23"/>
  <c r="FD23"/>
  <c r="DP23"/>
  <c r="DQ23"/>
  <c r="DD23"/>
  <c r="BP23"/>
  <c r="BQ23"/>
  <c r="DC22"/>
  <c r="DD22"/>
  <c r="FD21"/>
  <c r="BB21"/>
  <c r="DD20"/>
  <c r="FD19"/>
  <c r="BB19"/>
  <c r="BQ27"/>
  <c r="BQ26"/>
  <c r="GD22"/>
  <c r="EP22"/>
  <c r="EQ22"/>
  <c r="ED22"/>
  <c r="CP22"/>
  <c r="CQ22"/>
  <c r="CD22"/>
  <c r="AN22"/>
  <c r="AO22"/>
  <c r="GD21"/>
  <c r="EP21"/>
  <c r="EQ21"/>
  <c r="ED21"/>
  <c r="CP21"/>
  <c r="CQ21"/>
  <c r="CD21"/>
  <c r="AN21"/>
  <c r="AO21"/>
  <c r="GD20"/>
  <c r="EP20"/>
  <c r="EQ20"/>
  <c r="ED20"/>
  <c r="CP20"/>
  <c r="CQ20"/>
  <c r="CD20"/>
  <c r="AN20"/>
  <c r="AO20"/>
  <c r="GD19"/>
  <c r="EP19"/>
  <c r="EQ19"/>
  <c r="ED19"/>
  <c r="CP19"/>
  <c r="CQ19"/>
  <c r="CD19"/>
  <c r="BQ28"/>
  <c r="CQ25"/>
  <c r="BQ25"/>
  <c r="FP22"/>
  <c r="FQ22"/>
  <c r="DP22"/>
  <c r="DQ22"/>
  <c r="BP22"/>
  <c r="BQ22"/>
  <c r="FP21"/>
  <c r="FQ21"/>
  <c r="DP21"/>
  <c r="DQ21"/>
  <c r="BP21"/>
  <c r="BQ21"/>
  <c r="FP20"/>
  <c r="FQ20"/>
  <c r="DP20"/>
  <c r="DQ20"/>
  <c r="BP20"/>
  <c r="BQ20"/>
  <c r="FP19"/>
  <c r="FQ19"/>
  <c r="DP19"/>
  <c r="DQ19"/>
  <c r="BQ19"/>
  <c r="AO19"/>
  <c r="AA18"/>
  <c r="AB18"/>
  <c r="AA17" i="22"/>
  <c r="AB17"/>
  <c r="AA15"/>
  <c r="AO18"/>
  <c r="AH18"/>
  <c r="AH16"/>
  <c r="AO16"/>
  <c r="AO14"/>
  <c r="AH14"/>
  <c r="AO12"/>
  <c r="AH12"/>
  <c r="AA14" i="34"/>
  <c r="AB14"/>
  <c r="AA10"/>
  <c r="AB10"/>
  <c r="X28" i="17"/>
  <c r="N28"/>
  <c r="Q28" s="1"/>
  <c r="X27"/>
  <c r="N27"/>
  <c r="Q27" s="1"/>
  <c r="X26"/>
  <c r="N26"/>
  <c r="Q26" s="1"/>
  <c r="X25"/>
  <c r="N25"/>
  <c r="Q25" s="1"/>
  <c r="X24"/>
  <c r="N24"/>
  <c r="Q24" s="1"/>
  <c r="X23"/>
  <c r="N23"/>
  <c r="Q23" s="1"/>
  <c r="X22"/>
  <c r="N22"/>
  <c r="Q22" s="1"/>
  <c r="X21"/>
  <c r="N21"/>
  <c r="Q21" s="1"/>
  <c r="X20"/>
  <c r="N20"/>
  <c r="Q20" s="1"/>
  <c r="X17"/>
  <c r="N17"/>
  <c r="Q17" s="1"/>
  <c r="X16"/>
  <c r="N16"/>
  <c r="Q16" s="1"/>
  <c r="X15"/>
  <c r="N15"/>
  <c r="Q15" s="1"/>
  <c r="X14"/>
  <c r="N14"/>
  <c r="Q14" s="1"/>
  <c r="X13"/>
  <c r="N13"/>
  <c r="Q13" s="1"/>
  <c r="X12"/>
  <c r="N12"/>
  <c r="Q12" s="1"/>
  <c r="X11"/>
  <c r="N11"/>
  <c r="Q11" s="1"/>
  <c r="X10"/>
  <c r="N10"/>
  <c r="Q10" s="1"/>
  <c r="X18" i="22"/>
  <c r="AA18" s="1"/>
  <c r="N18"/>
  <c r="Q18" s="1"/>
  <c r="X16"/>
  <c r="AA16" s="1"/>
  <c r="N16"/>
  <c r="Q16" s="1"/>
  <c r="AO15"/>
  <c r="AH15"/>
  <c r="AO13"/>
  <c r="AH13"/>
  <c r="GD12"/>
  <c r="FD12"/>
  <c r="ED12"/>
  <c r="DD12"/>
  <c r="CD12"/>
  <c r="BB12"/>
  <c r="AB12"/>
  <c r="GQ11"/>
  <c r="FQ11"/>
  <c r="EQ11"/>
  <c r="DQ11"/>
  <c r="CQ11"/>
  <c r="BQ11"/>
  <c r="AO11"/>
  <c r="GD10"/>
  <c r="FD10"/>
  <c r="ED10"/>
  <c r="DD10"/>
  <c r="CD10"/>
  <c r="BB10"/>
  <c r="AB10"/>
  <c r="HB18" i="24"/>
  <c r="GB18"/>
  <c r="FB18"/>
  <c r="EB18"/>
  <c r="DB18"/>
  <c r="CB18"/>
  <c r="BB18"/>
  <c r="X18"/>
  <c r="N18"/>
  <c r="Q18" s="1"/>
  <c r="GO17"/>
  <c r="FO17"/>
  <c r="EO17"/>
  <c r="DO17"/>
  <c r="CO17"/>
  <c r="BO17"/>
  <c r="AO17"/>
  <c r="X16"/>
  <c r="N16"/>
  <c r="Q16" s="1"/>
  <c r="GO15"/>
  <c r="FO15"/>
  <c r="EO15"/>
  <c r="DO15"/>
  <c r="CO15"/>
  <c r="BO15"/>
  <c r="X14"/>
  <c r="AB14" s="1"/>
  <c r="X13"/>
  <c r="AA13" s="1"/>
  <c r="N13"/>
  <c r="Q13" s="1"/>
  <c r="GO12"/>
  <c r="FO12"/>
  <c r="EO12"/>
  <c r="DO12"/>
  <c r="CO12"/>
  <c r="BO12"/>
  <c r="AO12"/>
  <c r="N12"/>
  <c r="Q12" s="1"/>
  <c r="X10"/>
  <c r="AB10" s="1"/>
  <c r="AA27" i="34"/>
  <c r="AB27"/>
  <c r="AA23"/>
  <c r="AB23"/>
  <c r="HC32"/>
  <c r="GB32"/>
  <c r="FB32"/>
  <c r="EB32"/>
  <c r="DB32"/>
  <c r="CB32"/>
  <c r="AO32"/>
  <c r="N32"/>
  <c r="Q32" s="1"/>
  <c r="X30"/>
  <c r="AB30" s="1"/>
  <c r="X29"/>
  <c r="AA29" s="1"/>
  <c r="N29"/>
  <c r="Q29" s="1"/>
  <c r="X26"/>
  <c r="N26"/>
  <c r="Q26" s="1"/>
  <c r="X25"/>
  <c r="N25"/>
  <c r="Q25" s="1"/>
  <c r="GP21"/>
  <c r="FO21"/>
  <c r="EO21"/>
  <c r="DO21"/>
  <c r="CO21"/>
  <c r="BO21"/>
  <c r="AO21"/>
  <c r="GP20"/>
  <c r="FO20"/>
  <c r="EO20"/>
  <c r="DO20"/>
  <c r="CO20"/>
  <c r="BO20"/>
  <c r="AO20"/>
  <c r="GP19"/>
  <c r="FO19"/>
  <c r="EO19"/>
  <c r="DO19"/>
  <c r="CO19"/>
  <c r="BO19"/>
  <c r="AO19"/>
  <c r="GP18"/>
  <c r="FO18"/>
  <c r="EO18"/>
  <c r="DO18"/>
  <c r="CO18"/>
  <c r="BO18"/>
  <c r="AO18"/>
  <c r="GP17"/>
  <c r="FO17"/>
  <c r="EO17"/>
  <c r="DO17"/>
  <c r="CO17"/>
  <c r="BO17"/>
  <c r="AO17"/>
  <c r="GP16"/>
  <c r="FO16"/>
  <c r="EO16"/>
  <c r="DO16"/>
  <c r="CO16"/>
  <c r="BO16"/>
  <c r="AO16"/>
  <c r="GP15"/>
  <c r="FO15"/>
  <c r="EO15"/>
  <c r="DO15"/>
  <c r="CO15"/>
  <c r="BO15"/>
  <c r="AO15"/>
  <c r="AO13"/>
  <c r="GP12"/>
  <c r="FO12"/>
  <c r="EO12"/>
  <c r="DO12"/>
  <c r="CO12"/>
  <c r="BO12"/>
  <c r="AO12"/>
  <c r="DB11"/>
  <c r="HB10"/>
  <c r="HC10"/>
  <c r="AB32"/>
  <c r="AA32" i="20"/>
  <c r="AB32"/>
  <c r="AA29"/>
  <c r="AB29"/>
  <c r="FS22"/>
  <c r="FT22"/>
  <c r="DR22"/>
  <c r="DS22"/>
  <c r="BN22"/>
  <c r="BO22"/>
  <c r="FX19"/>
  <c r="GG19" s="1"/>
  <c r="FF17"/>
  <c r="FG17"/>
  <c r="DD17"/>
  <c r="DE17"/>
  <c r="BA17"/>
  <c r="BB17"/>
  <c r="FX16"/>
  <c r="GG16" s="1"/>
  <c r="FF14"/>
  <c r="FG14"/>
  <c r="DD14"/>
  <c r="DE14"/>
  <c r="BA14"/>
  <c r="BB14"/>
  <c r="ES13"/>
  <c r="ET13"/>
  <c r="CQ13"/>
  <c r="CR13"/>
  <c r="AN13"/>
  <c r="AO13"/>
  <c r="GG33"/>
  <c r="GV33" s="1"/>
  <c r="FF33"/>
  <c r="ET33"/>
  <c r="DS33"/>
  <c r="CR33"/>
  <c r="BO33"/>
  <c r="AO33"/>
  <c r="FG32"/>
  <c r="X31"/>
  <c r="N31"/>
  <c r="Q31" s="1"/>
  <c r="GG30"/>
  <c r="GV30" s="1"/>
  <c r="FF30"/>
  <c r="ET30"/>
  <c r="DS30"/>
  <c r="CR30"/>
  <c r="BO30"/>
  <c r="AO30"/>
  <c r="FG29"/>
  <c r="GU28"/>
  <c r="GV28" s="1"/>
  <c r="FT28"/>
  <c r="ET28"/>
  <c r="DS28"/>
  <c r="CR28"/>
  <c r="BO28"/>
  <c r="AO28"/>
  <c r="GG27"/>
  <c r="GV27" s="1"/>
  <c r="FG27"/>
  <c r="EG27"/>
  <c r="DE27"/>
  <c r="CC27"/>
  <c r="BB27"/>
  <c r="AB27"/>
  <c r="GG26"/>
  <c r="GV26" s="1"/>
  <c r="FG26"/>
  <c r="EG26"/>
  <c r="DE26"/>
  <c r="CC26"/>
  <c r="BB26"/>
  <c r="AB26"/>
  <c r="GG25"/>
  <c r="GV25" s="1"/>
  <c r="FG25"/>
  <c r="EG25"/>
  <c r="DE25"/>
  <c r="CC25"/>
  <c r="BB25"/>
  <c r="AB25"/>
  <c r="FT24"/>
  <c r="ET24"/>
  <c r="DS24"/>
  <c r="CR24"/>
  <c r="BO24"/>
  <c r="AO24"/>
  <c r="N24"/>
  <c r="Q24" s="1"/>
  <c r="EG23"/>
  <c r="GT22"/>
  <c r="GU22"/>
  <c r="GG22"/>
  <c r="ES22"/>
  <c r="ET22"/>
  <c r="EG22"/>
  <c r="CQ22"/>
  <c r="CR22"/>
  <c r="CC22"/>
  <c r="AN22"/>
  <c r="AO22"/>
  <c r="FG21"/>
  <c r="DE21"/>
  <c r="BB21"/>
  <c r="GG20"/>
  <c r="EG20"/>
  <c r="CC20"/>
  <c r="GU18"/>
  <c r="FG18"/>
  <c r="DE18"/>
  <c r="BB18"/>
  <c r="FT17"/>
  <c r="EF17"/>
  <c r="EG17"/>
  <c r="DS17"/>
  <c r="CB17"/>
  <c r="CC17"/>
  <c r="BO17"/>
  <c r="AA17"/>
  <c r="AB17"/>
  <c r="GU15"/>
  <c r="FG15"/>
  <c r="DE15"/>
  <c r="BB15"/>
  <c r="FT14"/>
  <c r="EF14"/>
  <c r="EG14"/>
  <c r="DS14"/>
  <c r="CB14"/>
  <c r="CC14"/>
  <c r="BO14"/>
  <c r="AA14"/>
  <c r="AB14"/>
  <c r="GF13"/>
  <c r="GG13"/>
  <c r="GV13" s="1"/>
  <c r="FS13"/>
  <c r="FT13"/>
  <c r="FG13"/>
  <c r="DR13"/>
  <c r="DS13"/>
  <c r="DE13"/>
  <c r="BN13"/>
  <c r="BO13"/>
  <c r="BB13"/>
  <c r="X23"/>
  <c r="AA23" s="1"/>
  <c r="N23"/>
  <c r="Q23" s="1"/>
  <c r="N22"/>
  <c r="Q22" s="1"/>
  <c r="X20"/>
  <c r="AA20" s="1"/>
  <c r="N20"/>
  <c r="Q20" s="1"/>
  <c r="GG17"/>
  <c r="GG14"/>
  <c r="N13"/>
  <c r="Q13" s="1"/>
  <c r="FZ12"/>
  <c r="GG10"/>
  <c r="FG10"/>
  <c r="EG10"/>
  <c r="DE10"/>
  <c r="CC10"/>
  <c r="BB10"/>
  <c r="AB10"/>
  <c r="AB13"/>
  <c r="GG12"/>
  <c r="FK27" i="18"/>
  <c r="X25"/>
  <c r="AA25" s="1"/>
  <c r="N25"/>
  <c r="Q25" s="1"/>
  <c r="DD24"/>
  <c r="CB24"/>
  <c r="HL23"/>
  <c r="EW23"/>
  <c r="EX23"/>
  <c r="DQ23"/>
  <c r="CA23"/>
  <c r="CB23"/>
  <c r="BO23"/>
  <c r="AA23"/>
  <c r="AB23"/>
  <c r="FJ22"/>
  <c r="FK22"/>
  <c r="EX22"/>
  <c r="ED22"/>
  <c r="EK22" s="1"/>
  <c r="HL21"/>
  <c r="FW20"/>
  <c r="FX20"/>
  <c r="FK20"/>
  <c r="DC20"/>
  <c r="DD20"/>
  <c r="CQ20"/>
  <c r="BA20"/>
  <c r="BB20"/>
  <c r="AO20"/>
  <c r="ED19"/>
  <c r="EK19" s="1"/>
  <c r="CP19"/>
  <c r="CQ19"/>
  <c r="CB19"/>
  <c r="AN19"/>
  <c r="AO19"/>
  <c r="HL18"/>
  <c r="ED14"/>
  <c r="EK14" s="1"/>
  <c r="AA12"/>
  <c r="AB12"/>
  <c r="FW23"/>
  <c r="FX23"/>
  <c r="DC23"/>
  <c r="DD23"/>
  <c r="BA23"/>
  <c r="BB23"/>
  <c r="EW20"/>
  <c r="EX20"/>
  <c r="CA20"/>
  <c r="CB20"/>
  <c r="AA20"/>
  <c r="AB20"/>
  <c r="DP19"/>
  <c r="DQ19"/>
  <c r="BN19"/>
  <c r="BO19"/>
  <c r="HL22"/>
  <c r="X22"/>
  <c r="N22"/>
  <c r="Q22" s="1"/>
  <c r="FX18"/>
  <c r="EX18"/>
  <c r="DD18"/>
  <c r="CB18"/>
  <c r="BB18"/>
  <c r="AB18"/>
  <c r="DQ17"/>
  <c r="CQ17"/>
  <c r="BO17"/>
  <c r="AO17"/>
  <c r="FX16"/>
  <c r="EX16"/>
  <c r="DD16"/>
  <c r="CB16"/>
  <c r="BB16"/>
  <c r="AB16"/>
  <c r="GX15"/>
  <c r="FX15"/>
  <c r="EX15"/>
  <c r="DD15"/>
  <c r="CB15"/>
  <c r="BB15"/>
  <c r="AB15"/>
  <c r="DQ14"/>
  <c r="CQ14"/>
  <c r="BO14"/>
  <c r="AO14"/>
  <c r="HL11"/>
  <c r="GK11"/>
  <c r="FK11"/>
  <c r="HL10"/>
  <c r="GK10"/>
  <c r="FK10"/>
  <c r="X10"/>
  <c r="N10"/>
  <c r="Q10" s="1"/>
  <c r="HL13"/>
  <c r="HL12"/>
  <c r="ED11"/>
  <c r="EK11" s="1"/>
  <c r="ED10"/>
  <c r="EK10" s="1"/>
  <c r="HC11" i="34"/>
  <c r="BB27" i="17"/>
  <c r="AU27"/>
  <c r="AU23"/>
  <c r="BB23"/>
  <c r="AO17" i="22"/>
  <c r="AH17"/>
  <c r="AB18"/>
  <c r="AB16"/>
  <c r="AB28" i="17"/>
  <c r="AA28"/>
  <c r="AB27"/>
  <c r="AA27"/>
  <c r="AB26"/>
  <c r="AA26"/>
  <c r="AB25"/>
  <c r="AA25"/>
  <c r="AB24"/>
  <c r="AA24"/>
  <c r="AB23"/>
  <c r="AA23"/>
  <c r="AB22"/>
  <c r="AA22"/>
  <c r="AB21"/>
  <c r="AA21"/>
  <c r="AB20"/>
  <c r="AA20"/>
  <c r="AB17"/>
  <c r="AA17"/>
  <c r="AB16"/>
  <c r="AA16"/>
  <c r="AB15"/>
  <c r="AA15"/>
  <c r="AB14"/>
  <c r="AA14"/>
  <c r="AB13"/>
  <c r="AA13"/>
  <c r="AB12"/>
  <c r="AA12"/>
  <c r="AB11"/>
  <c r="AA11"/>
  <c r="AB10"/>
  <c r="AA10"/>
  <c r="Q14" i="22"/>
  <c r="AB11"/>
  <c r="AA11"/>
  <c r="AA16" i="24"/>
  <c r="AB16"/>
  <c r="AA17"/>
  <c r="AB17"/>
  <c r="AO15"/>
  <c r="AB15"/>
  <c r="AA14"/>
  <c r="GO13"/>
  <c r="FO13"/>
  <c r="EO13"/>
  <c r="DO13"/>
  <c r="CO13"/>
  <c r="BO13"/>
  <c r="AO13"/>
  <c r="AB13"/>
  <c r="AA12"/>
  <c r="GO11"/>
  <c r="FO11"/>
  <c r="EO11"/>
  <c r="DO11"/>
  <c r="CO11"/>
  <c r="BO11"/>
  <c r="AO11"/>
  <c r="AB11"/>
  <c r="AA10"/>
  <c r="AB26" i="34"/>
  <c r="AA26"/>
  <c r="AB25"/>
  <c r="AA25"/>
  <c r="AB31" i="20"/>
  <c r="AA31"/>
  <c r="AB21" i="34"/>
  <c r="AA21"/>
  <c r="AB20"/>
  <c r="AA20"/>
  <c r="AB19"/>
  <c r="AA19"/>
  <c r="AB18"/>
  <c r="AA18"/>
  <c r="AB17"/>
  <c r="AA17"/>
  <c r="AB16"/>
  <c r="AA16"/>
  <c r="AB15"/>
  <c r="AA15"/>
  <c r="AB13"/>
  <c r="AA13"/>
  <c r="AB12"/>
  <c r="AA12"/>
  <c r="AB33" i="20"/>
  <c r="AA33"/>
  <c r="AB30"/>
  <c r="AA30"/>
  <c r="AA32" i="34"/>
  <c r="HC31"/>
  <c r="GB31"/>
  <c r="FB31"/>
  <c r="EB31"/>
  <c r="DB31"/>
  <c r="CB31"/>
  <c r="AO31"/>
  <c r="AB31"/>
  <c r="AA30"/>
  <c r="HC29"/>
  <c r="GB29"/>
  <c r="FB29"/>
  <c r="EB29"/>
  <c r="DB29"/>
  <c r="CB29"/>
  <c r="AO29"/>
  <c r="AB29"/>
  <c r="HC28"/>
  <c r="GB28"/>
  <c r="FB28"/>
  <c r="EB28"/>
  <c r="DB28"/>
  <c r="CB28"/>
  <c r="AO28"/>
  <c r="AB28"/>
  <c r="GP27"/>
  <c r="FO27"/>
  <c r="EO27"/>
  <c r="DO27"/>
  <c r="CO27"/>
  <c r="BO27"/>
  <c r="GV17" i="20"/>
  <c r="GV14"/>
  <c r="GV10"/>
  <c r="FF32"/>
  <c r="FF29"/>
  <c r="GU24"/>
  <c r="GV24" s="1"/>
  <c r="AA24"/>
  <c r="GU23"/>
  <c r="GV23" s="1"/>
  <c r="FT23"/>
  <c r="ET23"/>
  <c r="DS23"/>
  <c r="CR23"/>
  <c r="BO23"/>
  <c r="AO23"/>
  <c r="AB23"/>
  <c r="AA22"/>
  <c r="GU21"/>
  <c r="GV21" s="1"/>
  <c r="FT21"/>
  <c r="ET21"/>
  <c r="DS21"/>
  <c r="CR21"/>
  <c r="BO21"/>
  <c r="AO21"/>
  <c r="AB21"/>
  <c r="GU20"/>
  <c r="GV20" s="1"/>
  <c r="FT20"/>
  <c r="ET20"/>
  <c r="DS20"/>
  <c r="CR20"/>
  <c r="BO20"/>
  <c r="AO20"/>
  <c r="AB20"/>
  <c r="GU19"/>
  <c r="GV19" s="1"/>
  <c r="FG19"/>
  <c r="EG19"/>
  <c r="DE19"/>
  <c r="CC19"/>
  <c r="BB19"/>
  <c r="AB19"/>
  <c r="GG18"/>
  <c r="GV18" s="1"/>
  <c r="FT18"/>
  <c r="ET18"/>
  <c r="DS18"/>
  <c r="CR18"/>
  <c r="BO18"/>
  <c r="AO18"/>
  <c r="AB18"/>
  <c r="FZ17"/>
  <c r="GU16"/>
  <c r="GV16" s="1"/>
  <c r="FG16"/>
  <c r="EG16"/>
  <c r="DE16"/>
  <c r="CC16"/>
  <c r="BB16"/>
  <c r="AB16"/>
  <c r="GG15"/>
  <c r="GV15" s="1"/>
  <c r="FT15"/>
  <c r="ET15"/>
  <c r="DS15"/>
  <c r="CR15"/>
  <c r="BO15"/>
  <c r="AO15"/>
  <c r="AB15"/>
  <c r="FZ14"/>
  <c r="AA13"/>
  <c r="GU12"/>
  <c r="GV12" s="1"/>
  <c r="FG12"/>
  <c r="EG12"/>
  <c r="DE12"/>
  <c r="CC12"/>
  <c r="BB12"/>
  <c r="AB12"/>
  <c r="GG11"/>
  <c r="GV11" s="1"/>
  <c r="FT11"/>
  <c r="ET11"/>
  <c r="DS11"/>
  <c r="CR11"/>
  <c r="BO11"/>
  <c r="AO11"/>
  <c r="AB11"/>
  <c r="FZ10"/>
  <c r="ED23" i="18"/>
  <c r="EK23" s="1"/>
  <c r="AB22"/>
  <c r="AA22"/>
  <c r="Q21"/>
  <c r="AB21"/>
  <c r="ED20"/>
  <c r="EK20" s="1"/>
  <c r="ED18"/>
  <c r="EK18" s="1"/>
  <c r="ED16"/>
  <c r="EK16" s="1"/>
  <c r="ED15"/>
  <c r="EK15" s="1"/>
  <c r="AB10"/>
  <c r="AA10"/>
  <c r="ED27"/>
  <c r="EK27" s="1"/>
  <c r="BO27"/>
  <c r="AO27"/>
  <c r="AB27"/>
  <c r="HL26"/>
  <c r="FX26"/>
  <c r="EX26"/>
  <c r="HL24"/>
  <c r="FX24"/>
  <c r="EX24"/>
  <c r="ED21"/>
  <c r="EK21" s="1"/>
  <c r="AB19"/>
  <c r="AA19"/>
  <c r="AB17"/>
  <c r="AA17"/>
  <c r="AB14"/>
  <c r="AA14"/>
  <c r="ED13"/>
  <c r="EK13" s="1"/>
  <c r="ED12"/>
  <c r="EK12" s="1"/>
  <c r="EK26"/>
  <c r="BB26"/>
  <c r="AB26"/>
  <c r="FK25"/>
  <c r="ED25"/>
  <c r="EK25" s="1"/>
  <c r="DQ25"/>
  <c r="CQ25"/>
  <c r="BO25"/>
  <c r="AO25"/>
  <c r="AB25"/>
  <c r="EK24"/>
  <c r="BB24"/>
  <c r="AB24"/>
  <c r="HL19"/>
  <c r="FZ16" i="20" l="1"/>
  <c r="FZ19"/>
  <c r="AB14" i="22"/>
  <c r="AB22" i="20"/>
  <c r="GV22"/>
  <c r="AA18" i="24"/>
  <c r="AB18"/>
  <c r="AB24" i="20"/>
  <c r="AB12" i="24"/>
</calcChain>
</file>

<file path=xl/sharedStrings.xml><?xml version="1.0" encoding="utf-8"?>
<sst xmlns="http://schemas.openxmlformats.org/spreadsheetml/2006/main" count="2006" uniqueCount="463">
  <si>
    <t>Huỳnh Thị Phương</t>
  </si>
  <si>
    <t>16/10/1987</t>
  </si>
  <si>
    <t>Nguyễn Minh Cảnh</t>
  </si>
  <si>
    <t xml:space="preserve">Trương Thị </t>
  </si>
  <si>
    <t>Thủy</t>
  </si>
  <si>
    <t>20/08/1992</t>
  </si>
  <si>
    <t xml:space="preserve">Nguyễn Tuyết Quyền </t>
  </si>
  <si>
    <t>05/04/1989</t>
  </si>
  <si>
    <t xml:space="preserve">Huỳnh Thị </t>
  </si>
  <si>
    <t>07/05/1987</t>
  </si>
  <si>
    <t xml:space="preserve">Hoàng Thị </t>
  </si>
  <si>
    <t>15/05/1988</t>
  </si>
  <si>
    <t>Ngô Tuyết</t>
  </si>
  <si>
    <t>Nhung</t>
  </si>
  <si>
    <t>02/01/1987</t>
  </si>
  <si>
    <t xml:space="preserve">Thân Duy </t>
  </si>
  <si>
    <t>Cảnh</t>
  </si>
  <si>
    <t>16/02/1982</t>
  </si>
  <si>
    <t xml:space="preserve">Trần Nguyễn Tú </t>
  </si>
  <si>
    <t xml:space="preserve">Phạm Xuân </t>
  </si>
  <si>
    <t>Hào</t>
  </si>
  <si>
    <t>20/03/1984</t>
  </si>
  <si>
    <t>Hoàng Lam</t>
  </si>
  <si>
    <t>10/01/1983</t>
  </si>
  <si>
    <t>Nguyễn Việt</t>
  </si>
  <si>
    <t>08/06/1983</t>
  </si>
  <si>
    <t xml:space="preserve">Trần Văn </t>
  </si>
  <si>
    <t>21/02/1987</t>
  </si>
  <si>
    <t>Hải</t>
  </si>
  <si>
    <t>24/07/1972</t>
  </si>
  <si>
    <t>Thêm</t>
  </si>
  <si>
    <t>07/10/1991</t>
  </si>
  <si>
    <t xml:space="preserve">Vũ Văn </t>
  </si>
  <si>
    <t>Hạnh</t>
  </si>
  <si>
    <t>30/01/1987</t>
  </si>
  <si>
    <t xml:space="preserve">Trần Đăng </t>
  </si>
  <si>
    <t>Nguyễn Ngọc</t>
  </si>
  <si>
    <t>19/06/1987</t>
  </si>
  <si>
    <t>Trịnh Bá</t>
  </si>
  <si>
    <t>Toàn</t>
  </si>
  <si>
    <t>15/10/1983</t>
  </si>
  <si>
    <t xml:space="preserve">Phạm Văn </t>
  </si>
  <si>
    <t>Phụng</t>
  </si>
  <si>
    <t xml:space="preserve">Lê Trúc </t>
  </si>
  <si>
    <t>Võ Minh</t>
  </si>
  <si>
    <t>Cao Đình</t>
  </si>
  <si>
    <t>02/10/1989</t>
  </si>
  <si>
    <t>Ánh</t>
  </si>
  <si>
    <t>11/12/1988</t>
  </si>
  <si>
    <t>Hoại</t>
  </si>
  <si>
    <t>13/09/1986</t>
  </si>
  <si>
    <t>27/06/1977</t>
  </si>
  <si>
    <t xml:space="preserve">Hà Thanh </t>
  </si>
  <si>
    <t>24/02/1974</t>
  </si>
  <si>
    <t xml:space="preserve">Đỗ Quốc </t>
  </si>
  <si>
    <t>Tài</t>
  </si>
  <si>
    <t>18/10/1983</t>
  </si>
  <si>
    <t xml:space="preserve">Nguyễn Trung </t>
  </si>
  <si>
    <t>Hiếu</t>
  </si>
  <si>
    <t>03/02/1988</t>
  </si>
  <si>
    <t xml:space="preserve">Trần Kim </t>
  </si>
  <si>
    <t>Tuyến</t>
  </si>
  <si>
    <t>1986</t>
  </si>
  <si>
    <t>Trần Quang</t>
  </si>
  <si>
    <t>Mạnh</t>
  </si>
  <si>
    <t>30/12/1983</t>
  </si>
  <si>
    <t>20/10/1985</t>
  </si>
  <si>
    <t xml:space="preserve">Trần Đình </t>
  </si>
  <si>
    <t>31/07/1987</t>
  </si>
  <si>
    <t>Dương Quốc</t>
  </si>
  <si>
    <t xml:space="preserve">Lưu Hoàng </t>
  </si>
  <si>
    <t>ĐIỀU KHIỂN ĐIỆN KHÍ NÉN</t>
  </si>
  <si>
    <t xml:space="preserve">TT QUẢN TRỊ NHÂN LỰC </t>
  </si>
  <si>
    <t>ĐIỂM CHÍNH THỨC(KC)</t>
  </si>
  <si>
    <t>Kết cấu</t>
  </si>
  <si>
    <t>Kiến trúc</t>
  </si>
  <si>
    <t>TTTN</t>
  </si>
  <si>
    <t xml:space="preserve">Đặng Thị Duyên </t>
  </si>
  <si>
    <t>THI L1</t>
  </si>
  <si>
    <t>THI L2</t>
  </si>
  <si>
    <t>NĂM SINH</t>
  </si>
  <si>
    <t>Phương</t>
  </si>
  <si>
    <t>TBKT</t>
  </si>
  <si>
    <t>ĐTKMH</t>
  </si>
  <si>
    <t>MÃ SỐ HỌC SINH</t>
  </si>
  <si>
    <t>HỌ &amp; TÊN</t>
  </si>
  <si>
    <t>SỞ GIÁO DỤC &amp; ĐÀO TẠO Tp. HỒ CHÍ MINH</t>
  </si>
  <si>
    <t>TRƯỜNG TRUNG CẤP KINH TẾ - KỸ THUẬT SÀI GÒN</t>
  </si>
  <si>
    <t>BẢNG ĐIỂM TỔNG KẾT  - KHÓA HỌC: 2012-2014</t>
  </si>
  <si>
    <t xml:space="preserve">LỚP : 12      KHÓA : 08                NGÀNH: </t>
  </si>
  <si>
    <t>Trần Thị Thanh</t>
  </si>
  <si>
    <t xml:space="preserve">Nguyễn Thị </t>
  </si>
  <si>
    <t>LUẬT KINH TẾ</t>
  </si>
  <si>
    <t>HS 1</t>
  </si>
  <si>
    <t>HS 2</t>
  </si>
  <si>
    <t>Tâm</t>
  </si>
  <si>
    <t>An</t>
  </si>
  <si>
    <t>TT</t>
  </si>
  <si>
    <t>Bình</t>
  </si>
  <si>
    <t xml:space="preserve">Nguyễn Thị </t>
  </si>
  <si>
    <t>Uyên</t>
  </si>
  <si>
    <t>TBLT</t>
  </si>
  <si>
    <t>TBTH</t>
  </si>
  <si>
    <t>ĐIỂM CHÍNH THỨC</t>
  </si>
  <si>
    <t>GIÁO DỤC QUỐC PHÒNG</t>
  </si>
  <si>
    <t>Tổng kết chung</t>
  </si>
  <si>
    <t>Thảo</t>
  </si>
  <si>
    <t>Trâm</t>
  </si>
  <si>
    <t>Trang</t>
  </si>
  <si>
    <t>Thủy</t>
  </si>
  <si>
    <t>ĐIỂM HỌC LẠI</t>
  </si>
  <si>
    <t>Trân</t>
  </si>
  <si>
    <t>ANH VĂN CHUYÊN NGÀNH</t>
  </si>
  <si>
    <t>Hồng</t>
  </si>
  <si>
    <t>Lâm</t>
  </si>
  <si>
    <t>Linh</t>
  </si>
  <si>
    <t>Nguyên</t>
  </si>
  <si>
    <t>Sang</t>
  </si>
  <si>
    <t>Thanh</t>
  </si>
  <si>
    <t>Thư</t>
  </si>
  <si>
    <t>Tiên</t>
  </si>
  <si>
    <t>Hoàng</t>
  </si>
  <si>
    <t>Huy</t>
  </si>
  <si>
    <t>30/01/1994</t>
  </si>
  <si>
    <t>12/02/1993</t>
  </si>
  <si>
    <t>Ngân</t>
  </si>
  <si>
    <t>Phong</t>
  </si>
  <si>
    <t>MARKETING NGÂN HÀNG</t>
  </si>
  <si>
    <t>KẾ TOÁN NGÂN HÀNG 1</t>
  </si>
  <si>
    <t>122KT2</t>
  </si>
  <si>
    <t>522</t>
  </si>
  <si>
    <t>523</t>
  </si>
  <si>
    <t>524</t>
  </si>
  <si>
    <t>525</t>
  </si>
  <si>
    <t>526</t>
  </si>
  <si>
    <t>527</t>
  </si>
  <si>
    <t>528</t>
  </si>
  <si>
    <t>529</t>
  </si>
  <si>
    <t>122MR2</t>
  </si>
  <si>
    <t>530</t>
  </si>
  <si>
    <t>531</t>
  </si>
  <si>
    <t>532</t>
  </si>
  <si>
    <t>122DC2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</si>
  <si>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</si>
  <si>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</si>
  <si>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</si>
  <si>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</si>
  <si>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</si>
  <si>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</si>
  <si>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</si>
  <si>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</si>
  <si>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</si>
  <si>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543</t>
  </si>
  <si>
    <t>122XD2</t>
  </si>
  <si>
    <t>545</t>
  </si>
  <si>
    <t>546</t>
  </si>
  <si>
    <t>547</t>
  </si>
  <si>
    <t>548</t>
  </si>
  <si>
    <t>549</t>
  </si>
  <si>
    <t>550</t>
  </si>
  <si>
    <t>123KT2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</si>
  <si>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</si>
  <si>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</si>
  <si>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</si>
  <si>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</si>
  <si>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</si>
  <si>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</si>
  <si>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</si>
  <si>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</si>
  <si>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</si>
  <si>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</si>
  <si>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</si>
  <si>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123KK2</t>
  </si>
  <si>
    <t>565</t>
  </si>
  <si>
    <t>566</t>
  </si>
  <si>
    <t>567</t>
  </si>
  <si>
    <t>568</t>
  </si>
  <si>
    <t>570</t>
  </si>
  <si>
    <t>571</t>
  </si>
  <si>
    <t>572</t>
  </si>
  <si>
    <t>573</t>
  </si>
  <si>
    <t>574</t>
  </si>
  <si>
    <t>123NH2</t>
  </si>
  <si>
    <t>575</t>
  </si>
  <si>
    <t>576</t>
  </si>
  <si>
    <t>577</t>
  </si>
  <si>
    <t>578</t>
  </si>
  <si>
    <t>579</t>
  </si>
  <si>
    <t>580</t>
  </si>
  <si>
    <t>581</t>
  </si>
  <si>
    <t>582</t>
  </si>
  <si>
    <t>585</t>
  </si>
  <si>
    <t>123MR2</t>
  </si>
  <si>
    <t>586</t>
  </si>
  <si>
    <t>587</t>
  </si>
  <si>
    <t>589</t>
  </si>
  <si>
    <t>591</t>
  </si>
  <si>
    <t>592</t>
  </si>
  <si>
    <t>593</t>
  </si>
  <si>
    <t>594</t>
  </si>
  <si>
    <t>595</t>
  </si>
  <si>
    <t>596</t>
  </si>
  <si>
    <t>597</t>
  </si>
  <si>
    <t>598</t>
  </si>
  <si>
    <t>600</t>
  </si>
  <si>
    <t>602</t>
  </si>
  <si>
    <t>603</t>
  </si>
  <si>
    <t>606</t>
  </si>
  <si>
    <t>607</t>
  </si>
  <si>
    <t>611</t>
  </si>
  <si>
    <t>613</t>
  </si>
  <si>
    <t>615</t>
  </si>
  <si>
    <t>617</t>
  </si>
  <si>
    <t>123DC2</t>
  </si>
  <si>
    <t>618</t>
  </si>
  <si>
    <t>620</t>
  </si>
  <si>
    <t>621</t>
  </si>
  <si>
    <t>622</t>
  </si>
  <si>
    <t>623</t>
  </si>
  <si>
    <t>626</t>
  </si>
  <si>
    <t>627</t>
  </si>
  <si>
    <t>628</t>
  </si>
  <si>
    <t>631</t>
  </si>
  <si>
    <t>634</t>
  </si>
  <si>
    <t>635</t>
  </si>
  <si>
    <t>637</t>
  </si>
  <si>
    <t>638</t>
  </si>
  <si>
    <t>639</t>
  </si>
  <si>
    <t>123XD2</t>
  </si>
  <si>
    <t>642</t>
  </si>
  <si>
    <t>643</t>
  </si>
  <si>
    <t>644</t>
  </si>
  <si>
    <t>645</t>
  </si>
  <si>
    <t>646</t>
  </si>
  <si>
    <t>648</t>
  </si>
  <si>
    <t>649</t>
  </si>
  <si>
    <t>651</t>
  </si>
  <si>
    <t>653</t>
  </si>
  <si>
    <t>656</t>
  </si>
  <si>
    <t>657</t>
  </si>
  <si>
    <t>658</t>
  </si>
  <si>
    <t>Duy</t>
  </si>
  <si>
    <t>Hà</t>
  </si>
  <si>
    <t>Lê</t>
  </si>
  <si>
    <t>Lân</t>
  </si>
  <si>
    <t>Nguyễn Ngọc</t>
  </si>
  <si>
    <t>Sơn</t>
  </si>
  <si>
    <t>Thúy</t>
  </si>
  <si>
    <t xml:space="preserve">Lê Xuân </t>
  </si>
  <si>
    <t>Nguyễn Văn</t>
  </si>
  <si>
    <t>ĐỊA LÍ KINH TẾ VIỆT NAM</t>
  </si>
  <si>
    <t>QUẢN TRỊ HỌC</t>
  </si>
  <si>
    <t>Loan</t>
  </si>
  <si>
    <t>Nga</t>
  </si>
  <si>
    <t>Thắng</t>
  </si>
  <si>
    <t>Trung</t>
  </si>
  <si>
    <t>Nguyễn Thị Kim</t>
  </si>
  <si>
    <t>Vũ</t>
  </si>
  <si>
    <t>ĐIỂM CHÍNH THỨC(KT)</t>
  </si>
  <si>
    <t>Khoa</t>
  </si>
  <si>
    <t>24/01/1993</t>
  </si>
  <si>
    <t>Nhi</t>
  </si>
  <si>
    <t>Khanh</t>
  </si>
  <si>
    <t>HÀNH VI NGƯỜI TIÊU DÙNG</t>
  </si>
  <si>
    <t>Châu</t>
  </si>
  <si>
    <t>Hiếu</t>
  </si>
  <si>
    <t>Vương</t>
  </si>
  <si>
    <t>HL</t>
  </si>
  <si>
    <t>ĐIỂM KT</t>
  </si>
  <si>
    <t>ĐIỂM KT(PHẦN 1)</t>
  </si>
  <si>
    <t>ĐIỂM KT(PHẦN 2)</t>
  </si>
  <si>
    <t>THUẾ</t>
  </si>
  <si>
    <t>ANH VĂN MARKETING 2</t>
  </si>
  <si>
    <t>BÁN HÀNG VÀ QUẢN TRỊ BÁN HÀNG</t>
  </si>
  <si>
    <t>Hậu</t>
  </si>
  <si>
    <t xml:space="preserve">AN TOÀN ĐIỆN </t>
  </si>
  <si>
    <t xml:space="preserve">TRUYỀN ĐỘNG ĐIỆN </t>
  </si>
  <si>
    <t xml:space="preserve">TRANG BỊ ĐIỆN </t>
  </si>
  <si>
    <t>CUNG CẤP ĐIỆN</t>
  </si>
  <si>
    <t>ĐIỆN TỬ CÔNG SUẤT</t>
  </si>
  <si>
    <t>THỰC HÀNH ĐIỆN TỬ CĂN BẢN</t>
  </si>
  <si>
    <t>ĐIỀU KHIỂN LẬP TRÌNH PLC</t>
  </si>
  <si>
    <t>ĐIỀU KHIỂN LOGIC</t>
  </si>
  <si>
    <t>VI ĐIỀU KHIỂN</t>
  </si>
  <si>
    <t>THỰC HÀNH TRANG BỊ ĐIỆN SỬA CHỮA ĐIỆN</t>
  </si>
  <si>
    <t>Lê Văn</t>
  </si>
  <si>
    <t>Trần Tấn</t>
  </si>
  <si>
    <t>Toại</t>
  </si>
  <si>
    <t>27/02/1991</t>
  </si>
  <si>
    <t>Đức</t>
  </si>
  <si>
    <t>18/04/1991</t>
  </si>
  <si>
    <t>Tùng</t>
  </si>
  <si>
    <t>15/06/1986</t>
  </si>
  <si>
    <t>Chung</t>
  </si>
  <si>
    <t>Nguyễn Tấn</t>
  </si>
  <si>
    <t>THIẾT KẾ 2D BẰNG AUTOCAD</t>
  </si>
  <si>
    <t xml:space="preserve">KẾT CẤU THÉP GỖ </t>
  </si>
  <si>
    <t>CẤU TẠO KIẾN TRÚC</t>
  </si>
  <si>
    <t xml:space="preserve">KỸ THUẬT THI CÔNG </t>
  </si>
  <si>
    <t>CẤP THOÁT NƯỚC</t>
  </si>
  <si>
    <t>AN TOÀN LAO DỘNG</t>
  </si>
  <si>
    <t>TT KỸ THUẬT VIÊN THIẾT KẾ</t>
  </si>
  <si>
    <t>NGUYỄN LÍ THIẾT KẾ KIẾN TRÚC</t>
  </si>
  <si>
    <t xml:space="preserve">TỔ CHỨC THI CÔNG </t>
  </si>
  <si>
    <t>MÁY XÂY DỰNG</t>
  </si>
  <si>
    <t>QUẢN LÍ DN XÂY DỰNG</t>
  </si>
  <si>
    <t>DỰ TOÁN XÂY DỰNG</t>
  </si>
  <si>
    <t>TT KỸ THUẬT VIÊN THI CÔNG</t>
  </si>
  <si>
    <t>Hưng</t>
  </si>
  <si>
    <t>30/01/1979</t>
  </si>
  <si>
    <t>12/03/1990</t>
  </si>
  <si>
    <t>KẾ TOÁN DOANH NGHIỆP 2</t>
  </si>
  <si>
    <t>KIỂM TOÁN CĂN BẢN</t>
  </si>
  <si>
    <t>KẾ TOÁN EXCEL</t>
  </si>
  <si>
    <t>KẾ TOÁN QUẢN TRỊ</t>
  </si>
  <si>
    <t>KẾ TOÁN THỦ CÔNG 2</t>
  </si>
  <si>
    <t>KẾ TOÁN TRÊN MÁY TÍNH 1</t>
  </si>
  <si>
    <t>KẾ TOÁN DOANH NGHIỆP 3</t>
  </si>
  <si>
    <t xml:space="preserve">TÀI CHÍNH DOANH NGHIỆP </t>
  </si>
  <si>
    <t>PHÂN TÍCH HOẠT ĐỘNG KINH TẾ</t>
  </si>
  <si>
    <t>KẾ TOÁN TRÊN MÁY TÍNH 2</t>
  </si>
  <si>
    <t>TÀI CHÍNH DOANH NGHIỆP</t>
  </si>
  <si>
    <t>KIỂM TOÁN NÂNG CAO</t>
  </si>
  <si>
    <t>NGHIỆP VỤ NGÂN HÀNG 2</t>
  </si>
  <si>
    <t>THANH TOÁN QUỐC TẾ</t>
  </si>
  <si>
    <t>THỊ TRƯỜNG CHỨNG KHOÁN</t>
  </si>
  <si>
    <t>TT NGHIỆP VỤ NGÂN HÀNG 2</t>
  </si>
  <si>
    <t>TT KẾ TOÁN NGÂN HÀNG 1</t>
  </si>
  <si>
    <t>KẾ TOÁN NGÂN HÀNG 2</t>
  </si>
  <si>
    <t xml:space="preserve">PHÂN TÍCH HOẠT ĐỘNG KINH TẾ </t>
  </si>
  <si>
    <t>TÍN DỤNG VÀ THẨM ĐỊNH TÍN DỤNG</t>
  </si>
  <si>
    <t>TT KẾ TOÁN NGÂN HÀNG 2</t>
  </si>
  <si>
    <t xml:space="preserve">TT CỔ ĐỘNG SẢN PHẨM </t>
  </si>
  <si>
    <t>TT NGHIỆP VỤ BÁN HÀNG</t>
  </si>
  <si>
    <t>MARKETING DL-DV-TM</t>
  </si>
  <si>
    <t>MARKETING QUỐC TẾ</t>
  </si>
  <si>
    <t>QUẢN TRỊ CHIẾN LƯỢC</t>
  </si>
  <si>
    <t>QUẢN TRỊ THƯƠNG HIỆU GIÁ, PP VÀ CỔ ĐÔNG</t>
  </si>
  <si>
    <t>Bin</t>
  </si>
  <si>
    <t xml:space="preserve">Lê Thị Nguyên </t>
  </si>
  <si>
    <t>Lý</t>
  </si>
  <si>
    <t>30/11/1985</t>
  </si>
  <si>
    <t xml:space="preserve">Nguyễn Thị Tuyết </t>
  </si>
  <si>
    <t>Mai</t>
  </si>
  <si>
    <t>Võ Thị</t>
  </si>
  <si>
    <t>Hẹn</t>
  </si>
  <si>
    <t>14/12/1991</t>
  </si>
  <si>
    <t>Triệu Huệ</t>
  </si>
  <si>
    <t>00/00/1994</t>
  </si>
  <si>
    <t xml:space="preserve">Nguyễn Thị Thanh </t>
  </si>
  <si>
    <t>13/06/1981</t>
  </si>
  <si>
    <t>Trần Hồ Thúy</t>
  </si>
  <si>
    <t>Thạch</t>
  </si>
  <si>
    <t>Bùi Ngọc Lan</t>
  </si>
  <si>
    <t>Đào Hoàng</t>
  </si>
  <si>
    <t xml:space="preserve">Dương Hoàng </t>
  </si>
  <si>
    <t>Em</t>
  </si>
  <si>
    <t>1987</t>
  </si>
  <si>
    <t>Hồ Minh</t>
  </si>
  <si>
    <t>24/03/1987</t>
  </si>
  <si>
    <t>Lê Thanh Nhân</t>
  </si>
  <si>
    <t>12/01/1993</t>
  </si>
  <si>
    <t xml:space="preserve">Trương Văn </t>
  </si>
  <si>
    <t>30/04/1992</t>
  </si>
  <si>
    <t>Lực</t>
  </si>
  <si>
    <t>01/04/1988</t>
  </si>
  <si>
    <t xml:space="preserve">Lê Thanh </t>
  </si>
  <si>
    <t>18/12/1987</t>
  </si>
  <si>
    <t>Quách Minh</t>
  </si>
  <si>
    <t>02/10/1993</t>
  </si>
  <si>
    <t>Lương Nguyễn Xuân</t>
  </si>
  <si>
    <t>07/01/1990</t>
  </si>
  <si>
    <t>Hứa Ngọc</t>
  </si>
  <si>
    <t>26/09/1994</t>
  </si>
  <si>
    <t>Phạm Phước</t>
  </si>
  <si>
    <t>22/02/1990</t>
  </si>
  <si>
    <t xml:space="preserve">Phan Lê Tường </t>
  </si>
  <si>
    <t>15/02/1989</t>
  </si>
  <si>
    <t>Văn Công Vương</t>
  </si>
  <si>
    <t>29/05/1987</t>
  </si>
  <si>
    <t xml:space="preserve">Đinh Hoàng </t>
  </si>
  <si>
    <t>09/11/1994</t>
  </si>
  <si>
    <t xml:space="preserve">Vũ Đức </t>
  </si>
  <si>
    <t>10/11/1983</t>
  </si>
  <si>
    <t xml:space="preserve">Nguyễn Hữu </t>
  </si>
  <si>
    <t>Toán</t>
  </si>
  <si>
    <t>16/01/1992</t>
  </si>
  <si>
    <t>Ngô Trần Loan</t>
  </si>
  <si>
    <t>Thảo</t>
  </si>
  <si>
    <t>24/10/1990</t>
  </si>
  <si>
    <t>04/11/1992</t>
  </si>
  <si>
    <t xml:space="preserve">Nguyễn Thủy </t>
  </si>
  <si>
    <t>04/03/1993</t>
  </si>
  <si>
    <t xml:space="preserve">Nguyễn Thị Anh </t>
  </si>
  <si>
    <t>15/10/1993</t>
  </si>
  <si>
    <t>Nguyễn Thị Trường</t>
  </si>
  <si>
    <t>Giang</t>
  </si>
  <si>
    <t>22/06/1993</t>
  </si>
  <si>
    <t>Hồ Thị Ngọc</t>
  </si>
  <si>
    <t>30/12/1994</t>
  </si>
  <si>
    <t xml:space="preserve">Phạm Thị Nhị </t>
  </si>
  <si>
    <t>Nương</t>
  </si>
  <si>
    <t>02/02/1993</t>
  </si>
  <si>
    <t xml:space="preserve">Nguyễn Văn </t>
  </si>
  <si>
    <t>Út</t>
  </si>
  <si>
    <t>1984</t>
  </si>
  <si>
    <t>Tô Thị Kim</t>
  </si>
  <si>
    <t>Ánh</t>
  </si>
  <si>
    <t>13/08/1993</t>
  </si>
  <si>
    <t>Đinh Trần Hoàng</t>
  </si>
  <si>
    <t>Gia</t>
  </si>
  <si>
    <t xml:space="preserve">Phùng Lâm Vinh </t>
  </si>
  <si>
    <t>Đạt</t>
  </si>
  <si>
    <t>06/05/1990</t>
  </si>
  <si>
    <t>Định</t>
  </si>
  <si>
    <t>01/11/1986</t>
  </si>
  <si>
    <t xml:space="preserve">Hoàng </t>
  </si>
  <si>
    <t>Hoan</t>
  </si>
  <si>
    <t>01/08/1992</t>
  </si>
  <si>
    <t xml:space="preserve">Trịnh Thị Kim </t>
  </si>
  <si>
    <t>22/06/1994</t>
  </si>
  <si>
    <t>Võ Quế</t>
  </si>
  <si>
    <t>Bình</t>
  </si>
  <si>
    <t xml:space="preserve">Võ Trọng </t>
  </si>
  <si>
    <t>27/07/1992</t>
  </si>
  <si>
    <t xml:space="preserve">Nguyễn Thanh </t>
  </si>
  <si>
    <t>Nguyễn Hồng</t>
  </si>
  <si>
    <t>Trường</t>
  </si>
  <si>
    <t>22/08/1986</t>
  </si>
  <si>
    <t>Hà Thị Thúy</t>
  </si>
  <si>
    <t>Vy</t>
  </si>
  <si>
    <t>11/10/1989</t>
  </si>
  <si>
    <t>Tuyết</t>
  </si>
  <si>
    <t>07/09/1988</t>
  </si>
  <si>
    <t xml:space="preserve">Bùi Thị Thúy </t>
  </si>
  <si>
    <t>Kiều</t>
  </si>
  <si>
    <t>26/03/1987</t>
  </si>
  <si>
    <t xml:space="preserve">Nguyễn Phú </t>
  </si>
  <si>
    <t>20/10/1992</t>
  </si>
  <si>
    <t>Trương Hoài</t>
  </si>
  <si>
    <t>12/02/1989</t>
  </si>
  <si>
    <t xml:space="preserve">Lê Thị </t>
  </si>
  <si>
    <t>05/04/1993</t>
  </si>
  <si>
    <t xml:space="preserve">Đặng Thị </t>
  </si>
  <si>
    <t>Khá</t>
  </si>
  <si>
    <t xml:space="preserve">Trương Thị Xuân </t>
  </si>
  <si>
    <t>25/02/1990</t>
  </si>
  <si>
    <t>Hồ Sĩ</t>
  </si>
  <si>
    <t>Thành</t>
  </si>
  <si>
    <t>Chênh Ngọc</t>
  </si>
  <si>
    <t>Quỳnh</t>
  </si>
  <si>
    <t>04/01/1989</t>
  </si>
  <si>
    <t>Trần Thị Hồng</t>
  </si>
  <si>
    <t>Trần Thành</t>
  </si>
  <si>
    <t>24/07/1987</t>
  </si>
  <si>
    <t xml:space="preserve">Nguyễn Thuần </t>
  </si>
  <si>
    <t>Kháng</t>
  </si>
  <si>
    <t xml:space="preserve">Nguyễn Thị Phương </t>
  </si>
  <si>
    <t>14/09/1988</t>
  </si>
  <si>
    <t>Nguyễn Kim</t>
  </si>
  <si>
    <t>16/08/1993</t>
  </si>
  <si>
    <t>Hà Thị Hồng</t>
  </si>
  <si>
    <t>19/04/1990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</si>
</sst>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yy;@"/>
    <numFmt numFmtId="166" formatCode="#,##0.0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VNI-Times"/>
    </font>
    <font>
      <sz val="8"/>
      <name val="VNI-Times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0"/>
      <name val="VNI-Times"/>
    </font>
    <font>
      <sz val="7"/>
      <name val="VNI-Times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12" fillId="0" borderId="0"/>
    <xf numFmtId="0" fontId="13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164" fontId="9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9" fillId="3" borderId="7" xfId="0" applyNumberFormat="1" applyFont="1" applyFill="1" applyBorder="1" applyAlignment="1">
      <alignment horizontal="center" vertical="center"/>
    </xf>
    <xf numFmtId="0" fontId="8" fillId="3" borderId="0" xfId="0" applyFont="1" applyFill="1"/>
    <xf numFmtId="164" fontId="9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Alignment="1"/>
    <xf numFmtId="0" fontId="7" fillId="3" borderId="0" xfId="0" applyFont="1" applyFill="1" applyAlignment="1"/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7" fillId="3" borderId="0" xfId="0" applyFont="1" applyFill="1" applyAlignment="1">
      <alignment vertical="center"/>
    </xf>
    <xf numFmtId="0" fontId="9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/>
    <xf numFmtId="164" fontId="9" fillId="6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164" fontId="9" fillId="8" borderId="1" xfId="0" applyNumberFormat="1" applyFont="1" applyFill="1" applyBorder="1" applyAlignment="1">
      <alignment horizontal="center" vertical="center"/>
    </xf>
    <xf numFmtId="164" fontId="9" fillId="9" borderId="1" xfId="0" applyNumberFormat="1" applyFont="1" applyFill="1" applyBorder="1" applyAlignment="1">
      <alignment horizontal="center" vertical="center"/>
    </xf>
    <xf numFmtId="164" fontId="6" fillId="9" borderId="1" xfId="0" applyNumberFormat="1" applyFont="1" applyFill="1" applyBorder="1" applyAlignment="1">
      <alignment horizontal="center" vertical="center"/>
    </xf>
    <xf numFmtId="164" fontId="6" fillId="8" borderId="1" xfId="0" applyNumberFormat="1" applyFont="1" applyFill="1" applyBorder="1" applyAlignment="1">
      <alignment horizontal="center" vertical="center"/>
    </xf>
    <xf numFmtId="166" fontId="10" fillId="4" borderId="1" xfId="0" applyNumberFormat="1" applyFont="1" applyFill="1" applyBorder="1" applyAlignment="1">
      <alignment horizontal="center" vertical="center"/>
    </xf>
    <xf numFmtId="164" fontId="11" fillId="11" borderId="1" xfId="0" applyNumberFormat="1" applyFont="1" applyFill="1" applyBorder="1" applyAlignment="1">
      <alignment horizontal="center" vertical="center"/>
    </xf>
    <xf numFmtId="166" fontId="6" fillId="6" borderId="1" xfId="0" applyNumberFormat="1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64" fontId="9" fillId="4" borderId="9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4" fontId="10" fillId="4" borderId="11" xfId="0" applyNumberFormat="1" applyFont="1" applyFill="1" applyBorder="1" applyAlignment="1">
      <alignment horizontal="center" vertical="center"/>
    </xf>
    <xf numFmtId="164" fontId="10" fillId="4" borderId="5" xfId="0" applyNumberFormat="1" applyFont="1" applyFill="1" applyBorder="1" applyAlignment="1">
      <alignment horizontal="center" vertical="center"/>
    </xf>
    <xf numFmtId="164" fontId="11" fillId="10" borderId="12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vertical="center" wrapText="1"/>
    </xf>
    <xf numFmtId="0" fontId="6" fillId="5" borderId="14" xfId="0" applyFont="1" applyFill="1" applyBorder="1" applyAlignment="1">
      <alignment vertical="center" wrapText="1"/>
    </xf>
    <xf numFmtId="0" fontId="6" fillId="3" borderId="0" xfId="0" applyFont="1" applyFill="1" applyAlignment="1">
      <alignment horizontal="center" vertical="center"/>
    </xf>
    <xf numFmtId="164" fontId="9" fillId="13" borderId="1" xfId="0" applyNumberFormat="1" applyFont="1" applyFill="1" applyBorder="1" applyAlignment="1">
      <alignment horizontal="center" vertical="center"/>
    </xf>
    <xf numFmtId="166" fontId="9" fillId="13" borderId="1" xfId="0" applyNumberFormat="1" applyFont="1" applyFill="1" applyBorder="1" applyAlignment="1">
      <alignment horizontal="center" vertical="center"/>
    </xf>
    <xf numFmtId="164" fontId="6" fillId="13" borderId="1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/>
    </xf>
    <xf numFmtId="164" fontId="9" fillId="13" borderId="7" xfId="0" applyNumberFormat="1" applyFont="1" applyFill="1" applyBorder="1" applyAlignment="1">
      <alignment horizontal="center" vertical="center"/>
    </xf>
    <xf numFmtId="164" fontId="6" fillId="11" borderId="1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164" fontId="9" fillId="9" borderId="7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6" xfId="0" quotePrefix="1" applyFont="1" applyFill="1" applyBorder="1" applyAlignment="1">
      <alignment horizontal="center" vertical="center"/>
    </xf>
    <xf numFmtId="14" fontId="15" fillId="0" borderId="4" xfId="0" quotePrefix="1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66" fontId="9" fillId="9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5" fillId="13" borderId="6" xfId="0" applyFont="1" applyFill="1" applyBorder="1" applyAlignment="1">
      <alignment horizontal="left" vertical="center"/>
    </xf>
    <xf numFmtId="0" fontId="16" fillId="13" borderId="5" xfId="0" applyFont="1" applyFill="1" applyBorder="1" applyAlignment="1">
      <alignment horizontal="left" vertical="center"/>
    </xf>
    <xf numFmtId="0" fontId="15" fillId="6" borderId="6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left" vertical="center"/>
    </xf>
    <xf numFmtId="0" fontId="16" fillId="6" borderId="5" xfId="0" applyFont="1" applyFill="1" applyBorder="1" applyAlignment="1">
      <alignment horizontal="left" vertical="center"/>
    </xf>
    <xf numFmtId="165" fontId="15" fillId="6" borderId="1" xfId="0" applyNumberFormat="1" applyFont="1" applyFill="1" applyBorder="1" applyAlignment="1">
      <alignment horizontal="center" vertical="center"/>
    </xf>
    <xf numFmtId="14" fontId="15" fillId="6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49" fontId="15" fillId="2" borderId="1" xfId="0" quotePrefix="1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 vertical="center"/>
    </xf>
    <xf numFmtId="0" fontId="15" fillId="13" borderId="1" xfId="0" quotePrefix="1" applyFont="1" applyFill="1" applyBorder="1" applyAlignment="1">
      <alignment horizontal="center" vertical="center"/>
    </xf>
    <xf numFmtId="14" fontId="15" fillId="13" borderId="1" xfId="0" applyNumberFormat="1" applyFont="1" applyFill="1" applyBorder="1" applyAlignment="1">
      <alignment horizontal="center" vertical="center"/>
    </xf>
    <xf numFmtId="165" fontId="15" fillId="13" borderId="1" xfId="0" applyNumberFormat="1" applyFont="1" applyFill="1" applyBorder="1" applyAlignment="1">
      <alignment horizontal="center" vertical="center"/>
    </xf>
    <xf numFmtId="14" fontId="15" fillId="13" borderId="1" xfId="0" quotePrefix="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4" fontId="15" fillId="0" borderId="1" xfId="0" applyNumberFormat="1" applyFont="1" applyFill="1" applyBorder="1" applyAlignment="1">
      <alignment horizontal="center" vertical="center"/>
    </xf>
    <xf numFmtId="0" fontId="15" fillId="0" borderId="1" xfId="0" quotePrefix="1" applyFont="1" applyFill="1" applyBorder="1" applyAlignment="1">
      <alignment horizontal="center" vertical="center"/>
    </xf>
    <xf numFmtId="14" fontId="15" fillId="0" borderId="1" xfId="0" quotePrefix="1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49" fontId="15" fillId="6" borderId="1" xfId="0" applyNumberFormat="1" applyFont="1" applyFill="1" applyBorder="1" applyAlignment="1">
      <alignment horizontal="center" vertical="center"/>
    </xf>
    <xf numFmtId="0" fontId="16" fillId="13" borderId="5" xfId="0" quotePrefix="1" applyFont="1" applyFill="1" applyBorder="1" applyAlignment="1">
      <alignment horizontal="left" vertical="center"/>
    </xf>
    <xf numFmtId="14" fontId="15" fillId="13" borderId="1" xfId="0" applyNumberFormat="1" applyFont="1" applyFill="1" applyBorder="1" applyAlignment="1">
      <alignment horizontal="center" vertical="center" wrapText="1"/>
    </xf>
    <xf numFmtId="14" fontId="15" fillId="13" borderId="1" xfId="3" quotePrefix="1" applyNumberFormat="1" applyFont="1" applyFill="1" applyBorder="1" applyAlignment="1">
      <alignment horizontal="center" vertical="center"/>
    </xf>
    <xf numFmtId="9" fontId="6" fillId="3" borderId="0" xfId="4" applyFont="1" applyFill="1" applyAlignment="1">
      <alignment horizontal="center"/>
    </xf>
    <xf numFmtId="3" fontId="9" fillId="13" borderId="1" xfId="0" applyNumberFormat="1" applyFont="1" applyFill="1" applyBorder="1" applyAlignment="1">
      <alignment horizontal="center" vertical="center"/>
    </xf>
    <xf numFmtId="166" fontId="9" fillId="3" borderId="1" xfId="0" applyNumberFormat="1" applyFont="1" applyFill="1" applyBorder="1"/>
    <xf numFmtId="0" fontId="15" fillId="4" borderId="6" xfId="0" applyFont="1" applyFill="1" applyBorder="1" applyAlignment="1">
      <alignment horizontal="left" vertical="center"/>
    </xf>
    <xf numFmtId="0" fontId="16" fillId="4" borderId="5" xfId="0" applyFont="1" applyFill="1" applyBorder="1" applyAlignment="1">
      <alignment horizontal="left" vertical="center"/>
    </xf>
    <xf numFmtId="14" fontId="15" fillId="4" borderId="1" xfId="0" quotePrefix="1" applyNumberFormat="1" applyFont="1" applyFill="1" applyBorder="1" applyAlignment="1">
      <alignment horizontal="center" vertical="center"/>
    </xf>
    <xf numFmtId="14" fontId="15" fillId="4" borderId="1" xfId="0" applyNumberFormat="1" applyFont="1" applyFill="1" applyBorder="1" applyAlignment="1">
      <alignment horizontal="center" vertical="center"/>
    </xf>
    <xf numFmtId="0" fontId="15" fillId="4" borderId="1" xfId="0" quotePrefix="1" applyFont="1" applyFill="1" applyBorder="1" applyAlignment="1">
      <alignment horizontal="center" vertical="center"/>
    </xf>
    <xf numFmtId="0" fontId="15" fillId="4" borderId="1" xfId="2" quotePrefix="1" applyFont="1" applyFill="1" applyBorder="1" applyAlignment="1">
      <alignment horizontal="center" vertical="center"/>
    </xf>
    <xf numFmtId="0" fontId="15" fillId="12" borderId="6" xfId="0" applyFont="1" applyFill="1" applyBorder="1" applyAlignment="1">
      <alignment horizontal="left" vertical="center"/>
    </xf>
    <xf numFmtId="0" fontId="16" fillId="12" borderId="5" xfId="0" applyFont="1" applyFill="1" applyBorder="1" applyAlignment="1">
      <alignment horizontal="left" vertical="center"/>
    </xf>
    <xf numFmtId="49" fontId="15" fillId="12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5" fillId="13" borderId="10" xfId="0" applyFont="1" applyFill="1" applyBorder="1" applyAlignment="1">
      <alignment horizontal="center" vertical="center"/>
    </xf>
    <xf numFmtId="164" fontId="17" fillId="14" borderId="5" xfId="0" applyNumberFormat="1" applyFont="1" applyFill="1" applyBorder="1" applyAlignment="1">
      <alignment horizontal="center" vertical="center"/>
    </xf>
    <xf numFmtId="164" fontId="17" fillId="14" borderId="1" xfId="0" applyNumberFormat="1" applyFont="1" applyFill="1" applyBorder="1" applyAlignment="1">
      <alignment horizontal="center" vertical="center"/>
    </xf>
    <xf numFmtId="0" fontId="15" fillId="15" borderId="6" xfId="0" quotePrefix="1" applyFont="1" applyFill="1" applyBorder="1" applyAlignment="1">
      <alignment horizontal="center" vertical="center"/>
    </xf>
    <xf numFmtId="0" fontId="15" fillId="15" borderId="6" xfId="0" applyFont="1" applyFill="1" applyBorder="1" applyAlignment="1">
      <alignment horizontal="left" vertical="center"/>
    </xf>
    <xf numFmtId="0" fontId="16" fillId="15" borderId="5" xfId="0" applyFont="1" applyFill="1" applyBorder="1" applyAlignment="1">
      <alignment horizontal="left" vertical="center"/>
    </xf>
    <xf numFmtId="0" fontId="15" fillId="15" borderId="1" xfId="0" quotePrefix="1" applyFont="1" applyFill="1" applyBorder="1" applyAlignment="1">
      <alignment horizontal="center" vertical="center"/>
    </xf>
    <xf numFmtId="166" fontId="9" fillId="16" borderId="1" xfId="0" applyNumberFormat="1" applyFont="1" applyFill="1" applyBorder="1" applyAlignment="1">
      <alignment horizontal="center" vertical="center"/>
    </xf>
    <xf numFmtId="164" fontId="9" fillId="16" borderId="1" xfId="0" applyNumberFormat="1" applyFont="1" applyFill="1" applyBorder="1" applyAlignment="1">
      <alignment horizontal="center" vertical="center"/>
    </xf>
    <xf numFmtId="164" fontId="6" fillId="16" borderId="1" xfId="0" applyNumberFormat="1" applyFont="1" applyFill="1" applyBorder="1" applyAlignment="1">
      <alignment horizontal="center" vertical="center"/>
    </xf>
    <xf numFmtId="166" fontId="9" fillId="14" borderId="1" xfId="0" applyNumberFormat="1" applyFont="1" applyFill="1" applyBorder="1" applyAlignment="1">
      <alignment horizontal="center" vertical="center"/>
    </xf>
    <xf numFmtId="164" fontId="9" fillId="14" borderId="1" xfId="0" applyNumberFormat="1" applyFont="1" applyFill="1" applyBorder="1" applyAlignment="1">
      <alignment horizontal="center" vertical="center"/>
    </xf>
    <xf numFmtId="164" fontId="9" fillId="14" borderId="7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9" fontId="6" fillId="3" borderId="0" xfId="4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6" fillId="5" borderId="1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_Sheet1" xfId="2"/>
    <cellStyle name="Normal_Sheet1_1" xfId="3"/>
    <cellStyle name="Percent" xfId="4" builtinId="5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GH28"/>
  <sheetViews>
    <sheetView workbookViewId="0">
      <pane xSplit="7" ySplit="9" topLeftCell="H21" activePane="bottomRight" state="frozen"/>
      <selection pane="topRight" activeCell="F1" sqref="F1"/>
      <selection pane="bottomLeft" activeCell="A9" sqref="A9"/>
      <selection pane="bottomRight" activeCell="A21" sqref="A21:A28"/>
    </sheetView>
  </sheetViews>
  <sheetFormatPr defaultColWidth="3" defaultRowHeight="11.25"/>
  <cols>
    <col min="1" max="1" width="2.7109375" style="11" customWidth="1"/>
    <col min="2" max="2" width="8.28515625" style="11" customWidth="1"/>
    <col min="3" max="4" width="4.85546875" style="11" customWidth="1"/>
    <col min="5" max="5" width="14.140625" style="11" customWidth="1"/>
    <col min="6" max="6" width="8.28515625" style="11" customWidth="1"/>
    <col min="7" max="7" width="10.42578125" style="11" customWidth="1"/>
    <col min="8" max="8" width="2.85546875" style="11" customWidth="1"/>
    <col min="9" max="9" width="2.85546875" style="15" customWidth="1"/>
    <col min="10" max="17" width="2.85546875" style="11" customWidth="1"/>
    <col min="18" max="18" width="2.85546875" style="11" hidden="1" customWidth="1"/>
    <col min="19" max="19" width="2.85546875" style="15" hidden="1" customWidth="1"/>
    <col min="20" max="27" width="2.85546875" style="11" hidden="1" customWidth="1"/>
    <col min="28" max="28" width="2.85546875" style="11" customWidth="1"/>
    <col min="29" max="34" width="3" style="11" customWidth="1"/>
    <col min="35" max="40" width="3" style="11" hidden="1" customWidth="1"/>
    <col min="41" max="47" width="3" style="11" customWidth="1"/>
    <col min="48" max="53" width="3" style="11" hidden="1" customWidth="1"/>
    <col min="54" max="62" width="3" style="11" customWidth="1"/>
    <col min="63" max="68" width="3" style="11" hidden="1" customWidth="1"/>
    <col min="69" max="75" width="3" style="11" customWidth="1"/>
    <col min="76" max="81" width="3" style="11" hidden="1" customWidth="1"/>
    <col min="82" max="88" width="3" style="11" customWidth="1"/>
    <col min="89" max="94" width="3" style="11" hidden="1" customWidth="1"/>
    <col min="95" max="101" width="3" style="11" customWidth="1"/>
    <col min="102" max="107" width="3" style="11" hidden="1" customWidth="1"/>
    <col min="108" max="114" width="3" style="11" customWidth="1"/>
    <col min="115" max="120" width="3" style="11" hidden="1" customWidth="1"/>
    <col min="121" max="127" width="3" style="11" customWidth="1"/>
    <col min="128" max="133" width="3" style="11" hidden="1" customWidth="1"/>
    <col min="134" max="140" width="3" style="11" customWidth="1"/>
    <col min="141" max="146" width="3" style="11" hidden="1" customWidth="1"/>
    <col min="147" max="153" width="3" style="11" customWidth="1"/>
    <col min="154" max="159" width="3" style="11" hidden="1" customWidth="1"/>
    <col min="160" max="166" width="3" style="11" customWidth="1"/>
    <col min="167" max="172" width="3" style="11" hidden="1" customWidth="1"/>
    <col min="173" max="179" width="3" style="11" customWidth="1"/>
    <col min="180" max="185" width="3" style="11" hidden="1" customWidth="1"/>
    <col min="186" max="16384" width="3" style="11"/>
  </cols>
  <sheetData>
    <row r="1" spans="1:190">
      <c r="A1" s="13" t="s">
        <v>86</v>
      </c>
      <c r="B1" s="14"/>
      <c r="C1" s="14"/>
      <c r="D1" s="14"/>
      <c r="E1" s="14"/>
      <c r="F1" s="14"/>
      <c r="G1" s="14"/>
    </row>
    <row r="2" spans="1:190">
      <c r="A2" s="13" t="s">
        <v>87</v>
      </c>
      <c r="B2" s="14"/>
      <c r="C2" s="14"/>
      <c r="D2" s="14"/>
      <c r="E2" s="14"/>
      <c r="F2" s="14"/>
      <c r="G2" s="14"/>
    </row>
    <row r="3" spans="1:190">
      <c r="A3" s="153" t="s">
        <v>88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</row>
    <row r="4" spans="1:190">
      <c r="A4" s="154" t="s">
        <v>89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</row>
    <row r="5" spans="1:190" ht="22.5" customHeight="1">
      <c r="A5" s="16"/>
      <c r="B5" s="17"/>
      <c r="C5" s="17"/>
      <c r="D5" s="17"/>
      <c r="E5" s="17"/>
      <c r="F5" s="17"/>
      <c r="G5" s="17"/>
    </row>
    <row r="6" spans="1:190" ht="21" customHeight="1">
      <c r="A6" s="145" t="s">
        <v>97</v>
      </c>
      <c r="B6" s="155"/>
      <c r="C6" s="156"/>
      <c r="D6" s="112"/>
      <c r="E6" s="148" t="s">
        <v>85</v>
      </c>
      <c r="F6" s="156"/>
      <c r="G6" s="145" t="s">
        <v>80</v>
      </c>
      <c r="H6" s="151" t="s">
        <v>104</v>
      </c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54">
        <v>3</v>
      </c>
      <c r="AC6" s="151" t="s">
        <v>112</v>
      </c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54">
        <v>3</v>
      </c>
      <c r="AP6" s="151" t="s">
        <v>271</v>
      </c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54">
        <v>3</v>
      </c>
      <c r="BC6" s="151" t="s">
        <v>311</v>
      </c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54">
        <v>4</v>
      </c>
      <c r="BR6" s="151" t="s">
        <v>312</v>
      </c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54">
        <v>3</v>
      </c>
      <c r="CE6" s="151" t="s">
        <v>313</v>
      </c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54">
        <v>2</v>
      </c>
      <c r="CR6" s="151" t="s">
        <v>314</v>
      </c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54">
        <v>3</v>
      </c>
      <c r="DE6" s="151" t="s">
        <v>315</v>
      </c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54">
        <v>3</v>
      </c>
      <c r="DR6" s="151" t="s">
        <v>316</v>
      </c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54">
        <v>3</v>
      </c>
      <c r="EE6" s="151" t="s">
        <v>317</v>
      </c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54">
        <v>4</v>
      </c>
      <c r="ER6" s="151" t="s">
        <v>318</v>
      </c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54">
        <v>4</v>
      </c>
      <c r="FE6" s="151" t="s">
        <v>319</v>
      </c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54">
        <v>4</v>
      </c>
      <c r="FR6" s="151" t="s">
        <v>320</v>
      </c>
      <c r="FS6" s="152"/>
      <c r="FT6" s="152"/>
      <c r="FU6" s="152"/>
      <c r="FV6" s="152"/>
      <c r="FW6" s="152"/>
      <c r="FX6" s="152"/>
      <c r="FY6" s="152"/>
      <c r="FZ6" s="152"/>
      <c r="GA6" s="152"/>
      <c r="GB6" s="152"/>
      <c r="GC6" s="152"/>
      <c r="GD6" s="54">
        <v>3</v>
      </c>
      <c r="GE6" s="144" t="s">
        <v>76</v>
      </c>
      <c r="GF6" s="144"/>
      <c r="GG6" s="70">
        <v>5</v>
      </c>
      <c r="GH6" s="144" t="s">
        <v>105</v>
      </c>
    </row>
    <row r="7" spans="1:190" ht="17.25" customHeight="1">
      <c r="A7" s="146"/>
      <c r="B7" s="157"/>
      <c r="C7" s="158"/>
      <c r="D7" s="110"/>
      <c r="E7" s="149"/>
      <c r="F7" s="158"/>
      <c r="G7" s="146"/>
      <c r="H7" s="144" t="s">
        <v>103</v>
      </c>
      <c r="I7" s="144"/>
      <c r="J7" s="144"/>
      <c r="K7" s="144"/>
      <c r="L7" s="144"/>
      <c r="M7" s="144"/>
      <c r="N7" s="144"/>
      <c r="O7" s="144"/>
      <c r="P7" s="144"/>
      <c r="Q7" s="144"/>
      <c r="R7" s="144" t="s">
        <v>110</v>
      </c>
      <c r="S7" s="144"/>
      <c r="T7" s="144"/>
      <c r="U7" s="144"/>
      <c r="V7" s="144"/>
      <c r="W7" s="144"/>
      <c r="X7" s="144"/>
      <c r="Y7" s="144"/>
      <c r="Z7" s="144"/>
      <c r="AA7" s="144"/>
      <c r="AB7" s="144" t="s">
        <v>105</v>
      </c>
      <c r="AC7" s="144" t="s">
        <v>103</v>
      </c>
      <c r="AD7" s="144"/>
      <c r="AE7" s="144"/>
      <c r="AF7" s="144"/>
      <c r="AG7" s="144"/>
      <c r="AH7" s="144"/>
      <c r="AI7" s="144" t="s">
        <v>110</v>
      </c>
      <c r="AJ7" s="144"/>
      <c r="AK7" s="144"/>
      <c r="AL7" s="144"/>
      <c r="AM7" s="144"/>
      <c r="AN7" s="144"/>
      <c r="AO7" s="148" t="s">
        <v>105</v>
      </c>
      <c r="AP7" s="144" t="s">
        <v>103</v>
      </c>
      <c r="AQ7" s="144"/>
      <c r="AR7" s="144"/>
      <c r="AS7" s="144"/>
      <c r="AT7" s="144"/>
      <c r="AU7" s="144"/>
      <c r="AV7" s="144" t="s">
        <v>110</v>
      </c>
      <c r="AW7" s="144"/>
      <c r="AX7" s="144"/>
      <c r="AY7" s="144"/>
      <c r="AZ7" s="144"/>
      <c r="BA7" s="144"/>
      <c r="BB7" s="148" t="s">
        <v>105</v>
      </c>
      <c r="BC7" s="144" t="s">
        <v>103</v>
      </c>
      <c r="BD7" s="144"/>
      <c r="BE7" s="144"/>
      <c r="BF7" s="144"/>
      <c r="BG7" s="144"/>
      <c r="BH7" s="144"/>
      <c r="BI7" s="144"/>
      <c r="BJ7" s="144"/>
      <c r="BK7" s="144" t="s">
        <v>110</v>
      </c>
      <c r="BL7" s="144"/>
      <c r="BM7" s="144"/>
      <c r="BN7" s="144"/>
      <c r="BO7" s="144"/>
      <c r="BP7" s="144"/>
      <c r="BQ7" s="148" t="s">
        <v>105</v>
      </c>
      <c r="BR7" s="144" t="s">
        <v>103</v>
      </c>
      <c r="BS7" s="144"/>
      <c r="BT7" s="144"/>
      <c r="BU7" s="144"/>
      <c r="BV7" s="144"/>
      <c r="BW7" s="144"/>
      <c r="BX7" s="144" t="s">
        <v>110</v>
      </c>
      <c r="BY7" s="144"/>
      <c r="BZ7" s="144"/>
      <c r="CA7" s="144"/>
      <c r="CB7" s="144"/>
      <c r="CC7" s="144"/>
      <c r="CD7" s="145" t="s">
        <v>105</v>
      </c>
      <c r="CE7" s="144" t="s">
        <v>103</v>
      </c>
      <c r="CF7" s="144"/>
      <c r="CG7" s="144"/>
      <c r="CH7" s="144"/>
      <c r="CI7" s="144"/>
      <c r="CJ7" s="144"/>
      <c r="CK7" s="144" t="s">
        <v>110</v>
      </c>
      <c r="CL7" s="144"/>
      <c r="CM7" s="144"/>
      <c r="CN7" s="144"/>
      <c r="CO7" s="144"/>
      <c r="CP7" s="144"/>
      <c r="CQ7" s="148" t="s">
        <v>105</v>
      </c>
      <c r="CR7" s="144" t="s">
        <v>103</v>
      </c>
      <c r="CS7" s="144"/>
      <c r="CT7" s="144"/>
      <c r="CU7" s="144"/>
      <c r="CV7" s="144"/>
      <c r="CW7" s="144"/>
      <c r="CX7" s="144" t="s">
        <v>110</v>
      </c>
      <c r="CY7" s="144"/>
      <c r="CZ7" s="144"/>
      <c r="DA7" s="144"/>
      <c r="DB7" s="144"/>
      <c r="DC7" s="144"/>
      <c r="DD7" s="148" t="s">
        <v>105</v>
      </c>
      <c r="DE7" s="144" t="s">
        <v>103</v>
      </c>
      <c r="DF7" s="144"/>
      <c r="DG7" s="144"/>
      <c r="DH7" s="144"/>
      <c r="DI7" s="144"/>
      <c r="DJ7" s="144"/>
      <c r="DK7" s="144" t="s">
        <v>110</v>
      </c>
      <c r="DL7" s="144"/>
      <c r="DM7" s="144"/>
      <c r="DN7" s="144"/>
      <c r="DO7" s="144"/>
      <c r="DP7" s="144"/>
      <c r="DQ7" s="145" t="s">
        <v>105</v>
      </c>
      <c r="DR7" s="144" t="s">
        <v>103</v>
      </c>
      <c r="DS7" s="144"/>
      <c r="DT7" s="144"/>
      <c r="DU7" s="144"/>
      <c r="DV7" s="144"/>
      <c r="DW7" s="144"/>
      <c r="DX7" s="144" t="s">
        <v>110</v>
      </c>
      <c r="DY7" s="144"/>
      <c r="DZ7" s="144"/>
      <c r="EA7" s="144"/>
      <c r="EB7" s="144"/>
      <c r="EC7" s="144"/>
      <c r="ED7" s="148" t="s">
        <v>105</v>
      </c>
      <c r="EE7" s="144" t="s">
        <v>103</v>
      </c>
      <c r="EF7" s="144"/>
      <c r="EG7" s="144"/>
      <c r="EH7" s="144"/>
      <c r="EI7" s="144"/>
      <c r="EJ7" s="144"/>
      <c r="EK7" s="144" t="s">
        <v>110</v>
      </c>
      <c r="EL7" s="144"/>
      <c r="EM7" s="144"/>
      <c r="EN7" s="144"/>
      <c r="EO7" s="144"/>
      <c r="EP7" s="144"/>
      <c r="EQ7" s="148" t="s">
        <v>105</v>
      </c>
      <c r="ER7" s="144" t="s">
        <v>103</v>
      </c>
      <c r="ES7" s="144"/>
      <c r="ET7" s="144"/>
      <c r="EU7" s="144"/>
      <c r="EV7" s="144"/>
      <c r="EW7" s="144"/>
      <c r="EX7" s="144" t="s">
        <v>110</v>
      </c>
      <c r="EY7" s="144"/>
      <c r="EZ7" s="144"/>
      <c r="FA7" s="144"/>
      <c r="FB7" s="144"/>
      <c r="FC7" s="144"/>
      <c r="FD7" s="145" t="s">
        <v>105</v>
      </c>
      <c r="FE7" s="144" t="s">
        <v>103</v>
      </c>
      <c r="FF7" s="144"/>
      <c r="FG7" s="144"/>
      <c r="FH7" s="144"/>
      <c r="FI7" s="144"/>
      <c r="FJ7" s="144"/>
      <c r="FK7" s="144" t="s">
        <v>110</v>
      </c>
      <c r="FL7" s="144"/>
      <c r="FM7" s="144"/>
      <c r="FN7" s="144"/>
      <c r="FO7" s="144"/>
      <c r="FP7" s="144"/>
      <c r="FQ7" s="145" t="s">
        <v>105</v>
      </c>
      <c r="FR7" s="144" t="s">
        <v>103</v>
      </c>
      <c r="FS7" s="144"/>
      <c r="FT7" s="144"/>
      <c r="FU7" s="144"/>
      <c r="FV7" s="144"/>
      <c r="FW7" s="144"/>
      <c r="FX7" s="144" t="s">
        <v>110</v>
      </c>
      <c r="FY7" s="144"/>
      <c r="FZ7" s="144"/>
      <c r="GA7" s="144"/>
      <c r="GB7" s="144"/>
      <c r="GC7" s="144"/>
      <c r="GD7" s="145" t="s">
        <v>105</v>
      </c>
      <c r="GE7" s="144" t="s">
        <v>83</v>
      </c>
      <c r="GF7" s="144" t="s">
        <v>267</v>
      </c>
      <c r="GG7" s="144" t="s">
        <v>83</v>
      </c>
      <c r="GH7" s="144"/>
    </row>
    <row r="8" spans="1:190" ht="22.5" customHeight="1">
      <c r="A8" s="146"/>
      <c r="B8" s="157"/>
      <c r="C8" s="158"/>
      <c r="D8" s="110"/>
      <c r="E8" s="149"/>
      <c r="F8" s="158"/>
      <c r="G8" s="146"/>
      <c r="H8" s="144" t="s">
        <v>93</v>
      </c>
      <c r="I8" s="144" t="s">
        <v>94</v>
      </c>
      <c r="J8" s="144" t="s">
        <v>101</v>
      </c>
      <c r="K8" s="144" t="s">
        <v>93</v>
      </c>
      <c r="L8" s="144" t="s">
        <v>94</v>
      </c>
      <c r="M8" s="144" t="s">
        <v>102</v>
      </c>
      <c r="N8" s="144" t="s">
        <v>82</v>
      </c>
      <c r="O8" s="144" t="s">
        <v>78</v>
      </c>
      <c r="P8" s="144" t="s">
        <v>79</v>
      </c>
      <c r="Q8" s="144" t="s">
        <v>83</v>
      </c>
      <c r="R8" s="144" t="s">
        <v>93</v>
      </c>
      <c r="S8" s="144" t="s">
        <v>94</v>
      </c>
      <c r="T8" s="144" t="s">
        <v>101</v>
      </c>
      <c r="U8" s="144" t="s">
        <v>93</v>
      </c>
      <c r="V8" s="144" t="s">
        <v>94</v>
      </c>
      <c r="W8" s="144" t="s">
        <v>102</v>
      </c>
      <c r="X8" s="144" t="s">
        <v>82</v>
      </c>
      <c r="Y8" s="144" t="s">
        <v>78</v>
      </c>
      <c r="Z8" s="144" t="s">
        <v>79</v>
      </c>
      <c r="AA8" s="144" t="s">
        <v>83</v>
      </c>
      <c r="AB8" s="144"/>
      <c r="AC8" s="144" t="s">
        <v>93</v>
      </c>
      <c r="AD8" s="144" t="s">
        <v>94</v>
      </c>
      <c r="AE8" s="144" t="s">
        <v>82</v>
      </c>
      <c r="AF8" s="145" t="s">
        <v>78</v>
      </c>
      <c r="AG8" s="145" t="s">
        <v>79</v>
      </c>
      <c r="AH8" s="145" t="s">
        <v>83</v>
      </c>
      <c r="AI8" s="144" t="s">
        <v>93</v>
      </c>
      <c r="AJ8" s="144" t="s">
        <v>94</v>
      </c>
      <c r="AK8" s="144" t="s">
        <v>82</v>
      </c>
      <c r="AL8" s="145" t="s">
        <v>78</v>
      </c>
      <c r="AM8" s="145" t="s">
        <v>79</v>
      </c>
      <c r="AN8" s="145" t="s">
        <v>83</v>
      </c>
      <c r="AO8" s="149"/>
      <c r="AP8" s="144" t="s">
        <v>93</v>
      </c>
      <c r="AQ8" s="144" t="s">
        <v>94</v>
      </c>
      <c r="AR8" s="144" t="s">
        <v>82</v>
      </c>
      <c r="AS8" s="145" t="s">
        <v>78</v>
      </c>
      <c r="AT8" s="145" t="s">
        <v>79</v>
      </c>
      <c r="AU8" s="145" t="s">
        <v>83</v>
      </c>
      <c r="AV8" s="144" t="s">
        <v>93</v>
      </c>
      <c r="AW8" s="144" t="s">
        <v>94</v>
      </c>
      <c r="AX8" s="144" t="s">
        <v>82</v>
      </c>
      <c r="AY8" s="145" t="s">
        <v>78</v>
      </c>
      <c r="AZ8" s="145" t="s">
        <v>79</v>
      </c>
      <c r="BA8" s="145" t="s">
        <v>83</v>
      </c>
      <c r="BB8" s="149"/>
      <c r="BC8" s="144" t="s">
        <v>93</v>
      </c>
      <c r="BD8" s="70"/>
      <c r="BE8" s="70"/>
      <c r="BF8" s="144" t="s">
        <v>94</v>
      </c>
      <c r="BG8" s="144" t="s">
        <v>82</v>
      </c>
      <c r="BH8" s="145" t="s">
        <v>78</v>
      </c>
      <c r="BI8" s="145" t="s">
        <v>79</v>
      </c>
      <c r="BJ8" s="145" t="s">
        <v>83</v>
      </c>
      <c r="BK8" s="144" t="s">
        <v>93</v>
      </c>
      <c r="BL8" s="144" t="s">
        <v>94</v>
      </c>
      <c r="BM8" s="144" t="s">
        <v>82</v>
      </c>
      <c r="BN8" s="145" t="s">
        <v>78</v>
      </c>
      <c r="BO8" s="145" t="s">
        <v>79</v>
      </c>
      <c r="BP8" s="145" t="s">
        <v>83</v>
      </c>
      <c r="BQ8" s="149"/>
      <c r="BR8" s="144" t="s">
        <v>93</v>
      </c>
      <c r="BS8" s="144" t="s">
        <v>94</v>
      </c>
      <c r="BT8" s="144" t="s">
        <v>82</v>
      </c>
      <c r="BU8" s="145" t="s">
        <v>78</v>
      </c>
      <c r="BV8" s="145" t="s">
        <v>79</v>
      </c>
      <c r="BW8" s="145" t="s">
        <v>83</v>
      </c>
      <c r="BX8" s="144" t="s">
        <v>93</v>
      </c>
      <c r="BY8" s="144" t="s">
        <v>94</v>
      </c>
      <c r="BZ8" s="144" t="s">
        <v>82</v>
      </c>
      <c r="CA8" s="145" t="s">
        <v>78</v>
      </c>
      <c r="CB8" s="145" t="s">
        <v>79</v>
      </c>
      <c r="CC8" s="145" t="s">
        <v>83</v>
      </c>
      <c r="CD8" s="146"/>
      <c r="CE8" s="144" t="s">
        <v>93</v>
      </c>
      <c r="CF8" s="144" t="s">
        <v>94</v>
      </c>
      <c r="CG8" s="144" t="s">
        <v>82</v>
      </c>
      <c r="CH8" s="145" t="s">
        <v>78</v>
      </c>
      <c r="CI8" s="145" t="s">
        <v>79</v>
      </c>
      <c r="CJ8" s="145" t="s">
        <v>83</v>
      </c>
      <c r="CK8" s="144" t="s">
        <v>93</v>
      </c>
      <c r="CL8" s="144" t="s">
        <v>94</v>
      </c>
      <c r="CM8" s="144" t="s">
        <v>82</v>
      </c>
      <c r="CN8" s="145" t="s">
        <v>78</v>
      </c>
      <c r="CO8" s="145" t="s">
        <v>79</v>
      </c>
      <c r="CP8" s="145" t="s">
        <v>83</v>
      </c>
      <c r="CQ8" s="149"/>
      <c r="CR8" s="144" t="s">
        <v>93</v>
      </c>
      <c r="CS8" s="144" t="s">
        <v>94</v>
      </c>
      <c r="CT8" s="144" t="s">
        <v>82</v>
      </c>
      <c r="CU8" s="145" t="s">
        <v>78</v>
      </c>
      <c r="CV8" s="145" t="s">
        <v>79</v>
      </c>
      <c r="CW8" s="145" t="s">
        <v>83</v>
      </c>
      <c r="CX8" s="144" t="s">
        <v>93</v>
      </c>
      <c r="CY8" s="144" t="s">
        <v>94</v>
      </c>
      <c r="CZ8" s="144" t="s">
        <v>82</v>
      </c>
      <c r="DA8" s="145" t="s">
        <v>78</v>
      </c>
      <c r="DB8" s="145" t="s">
        <v>79</v>
      </c>
      <c r="DC8" s="145" t="s">
        <v>83</v>
      </c>
      <c r="DD8" s="149"/>
      <c r="DE8" s="144" t="s">
        <v>93</v>
      </c>
      <c r="DF8" s="144" t="s">
        <v>94</v>
      </c>
      <c r="DG8" s="144" t="s">
        <v>82</v>
      </c>
      <c r="DH8" s="145" t="s">
        <v>78</v>
      </c>
      <c r="DI8" s="145" t="s">
        <v>79</v>
      </c>
      <c r="DJ8" s="145" t="s">
        <v>83</v>
      </c>
      <c r="DK8" s="144" t="s">
        <v>93</v>
      </c>
      <c r="DL8" s="144" t="s">
        <v>94</v>
      </c>
      <c r="DM8" s="144" t="s">
        <v>82</v>
      </c>
      <c r="DN8" s="145" t="s">
        <v>78</v>
      </c>
      <c r="DO8" s="145" t="s">
        <v>79</v>
      </c>
      <c r="DP8" s="145" t="s">
        <v>83</v>
      </c>
      <c r="DQ8" s="146"/>
      <c r="DR8" s="144" t="s">
        <v>93</v>
      </c>
      <c r="DS8" s="144" t="s">
        <v>94</v>
      </c>
      <c r="DT8" s="144" t="s">
        <v>82</v>
      </c>
      <c r="DU8" s="145" t="s">
        <v>78</v>
      </c>
      <c r="DV8" s="145" t="s">
        <v>79</v>
      </c>
      <c r="DW8" s="145" t="s">
        <v>83</v>
      </c>
      <c r="DX8" s="144" t="s">
        <v>93</v>
      </c>
      <c r="DY8" s="144" t="s">
        <v>94</v>
      </c>
      <c r="DZ8" s="144" t="s">
        <v>82</v>
      </c>
      <c r="EA8" s="145" t="s">
        <v>78</v>
      </c>
      <c r="EB8" s="145" t="s">
        <v>79</v>
      </c>
      <c r="EC8" s="145" t="s">
        <v>83</v>
      </c>
      <c r="ED8" s="149"/>
      <c r="EE8" s="144" t="s">
        <v>93</v>
      </c>
      <c r="EF8" s="144" t="s">
        <v>94</v>
      </c>
      <c r="EG8" s="144" t="s">
        <v>82</v>
      </c>
      <c r="EH8" s="145" t="s">
        <v>78</v>
      </c>
      <c r="EI8" s="145" t="s">
        <v>79</v>
      </c>
      <c r="EJ8" s="145" t="s">
        <v>83</v>
      </c>
      <c r="EK8" s="144" t="s">
        <v>93</v>
      </c>
      <c r="EL8" s="144" t="s">
        <v>94</v>
      </c>
      <c r="EM8" s="144" t="s">
        <v>82</v>
      </c>
      <c r="EN8" s="145" t="s">
        <v>78</v>
      </c>
      <c r="EO8" s="145" t="s">
        <v>79</v>
      </c>
      <c r="EP8" s="145" t="s">
        <v>83</v>
      </c>
      <c r="EQ8" s="149"/>
      <c r="ER8" s="144" t="s">
        <v>93</v>
      </c>
      <c r="ES8" s="144" t="s">
        <v>94</v>
      </c>
      <c r="ET8" s="144" t="s">
        <v>82</v>
      </c>
      <c r="EU8" s="145" t="s">
        <v>78</v>
      </c>
      <c r="EV8" s="145" t="s">
        <v>79</v>
      </c>
      <c r="EW8" s="145" t="s">
        <v>83</v>
      </c>
      <c r="EX8" s="144" t="s">
        <v>93</v>
      </c>
      <c r="EY8" s="144" t="s">
        <v>94</v>
      </c>
      <c r="EZ8" s="144" t="s">
        <v>82</v>
      </c>
      <c r="FA8" s="145" t="s">
        <v>78</v>
      </c>
      <c r="FB8" s="145" t="s">
        <v>79</v>
      </c>
      <c r="FC8" s="145" t="s">
        <v>83</v>
      </c>
      <c r="FD8" s="146"/>
      <c r="FE8" s="144" t="s">
        <v>93</v>
      </c>
      <c r="FF8" s="144" t="s">
        <v>94</v>
      </c>
      <c r="FG8" s="144" t="s">
        <v>82</v>
      </c>
      <c r="FH8" s="145" t="s">
        <v>78</v>
      </c>
      <c r="FI8" s="145" t="s">
        <v>79</v>
      </c>
      <c r="FJ8" s="145" t="s">
        <v>83</v>
      </c>
      <c r="FK8" s="144" t="s">
        <v>93</v>
      </c>
      <c r="FL8" s="144" t="s">
        <v>94</v>
      </c>
      <c r="FM8" s="144" t="s">
        <v>82</v>
      </c>
      <c r="FN8" s="145" t="s">
        <v>78</v>
      </c>
      <c r="FO8" s="145" t="s">
        <v>79</v>
      </c>
      <c r="FP8" s="145" t="s">
        <v>83</v>
      </c>
      <c r="FQ8" s="146"/>
      <c r="FR8" s="144" t="s">
        <v>93</v>
      </c>
      <c r="FS8" s="144" t="s">
        <v>94</v>
      </c>
      <c r="FT8" s="144" t="s">
        <v>82</v>
      </c>
      <c r="FU8" s="145" t="s">
        <v>78</v>
      </c>
      <c r="FV8" s="145" t="s">
        <v>79</v>
      </c>
      <c r="FW8" s="145" t="s">
        <v>83</v>
      </c>
      <c r="FX8" s="144" t="s">
        <v>93</v>
      </c>
      <c r="FY8" s="144" t="s">
        <v>94</v>
      </c>
      <c r="FZ8" s="144" t="s">
        <v>82</v>
      </c>
      <c r="GA8" s="145" t="s">
        <v>78</v>
      </c>
      <c r="GB8" s="145" t="s">
        <v>79</v>
      </c>
      <c r="GC8" s="145" t="s">
        <v>83</v>
      </c>
      <c r="GD8" s="146"/>
      <c r="GE8" s="144"/>
      <c r="GF8" s="144"/>
      <c r="GG8" s="144"/>
      <c r="GH8" s="144"/>
    </row>
    <row r="9" spans="1:190">
      <c r="A9" s="147"/>
      <c r="B9" s="159"/>
      <c r="C9" s="160"/>
      <c r="D9" s="111"/>
      <c r="E9" s="150"/>
      <c r="F9" s="160"/>
      <c r="G9" s="147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7"/>
      <c r="AG9" s="147"/>
      <c r="AH9" s="147"/>
      <c r="AI9" s="144"/>
      <c r="AJ9" s="144"/>
      <c r="AK9" s="144"/>
      <c r="AL9" s="147"/>
      <c r="AM9" s="147"/>
      <c r="AN9" s="147"/>
      <c r="AO9" s="150"/>
      <c r="AP9" s="144"/>
      <c r="AQ9" s="144"/>
      <c r="AR9" s="144"/>
      <c r="AS9" s="147"/>
      <c r="AT9" s="147"/>
      <c r="AU9" s="147"/>
      <c r="AV9" s="144"/>
      <c r="AW9" s="144"/>
      <c r="AX9" s="144"/>
      <c r="AY9" s="147"/>
      <c r="AZ9" s="147"/>
      <c r="BA9" s="147"/>
      <c r="BB9" s="150"/>
      <c r="BC9" s="144"/>
      <c r="BD9" s="70"/>
      <c r="BE9" s="70"/>
      <c r="BF9" s="144"/>
      <c r="BG9" s="144"/>
      <c r="BH9" s="147"/>
      <c r="BI9" s="147"/>
      <c r="BJ9" s="147"/>
      <c r="BK9" s="144"/>
      <c r="BL9" s="144"/>
      <c r="BM9" s="144"/>
      <c r="BN9" s="147"/>
      <c r="BO9" s="147"/>
      <c r="BP9" s="147"/>
      <c r="BQ9" s="150"/>
      <c r="BR9" s="144"/>
      <c r="BS9" s="144"/>
      <c r="BT9" s="144"/>
      <c r="BU9" s="147"/>
      <c r="BV9" s="147"/>
      <c r="BW9" s="147"/>
      <c r="BX9" s="144"/>
      <c r="BY9" s="144"/>
      <c r="BZ9" s="144"/>
      <c r="CA9" s="147"/>
      <c r="CB9" s="147"/>
      <c r="CC9" s="147"/>
      <c r="CD9" s="147"/>
      <c r="CE9" s="144"/>
      <c r="CF9" s="144"/>
      <c r="CG9" s="144"/>
      <c r="CH9" s="147"/>
      <c r="CI9" s="147"/>
      <c r="CJ9" s="147"/>
      <c r="CK9" s="144"/>
      <c r="CL9" s="144"/>
      <c r="CM9" s="144"/>
      <c r="CN9" s="147"/>
      <c r="CO9" s="147"/>
      <c r="CP9" s="147"/>
      <c r="CQ9" s="150"/>
      <c r="CR9" s="144"/>
      <c r="CS9" s="144"/>
      <c r="CT9" s="144"/>
      <c r="CU9" s="147"/>
      <c r="CV9" s="147"/>
      <c r="CW9" s="147"/>
      <c r="CX9" s="144"/>
      <c r="CY9" s="144"/>
      <c r="CZ9" s="144"/>
      <c r="DA9" s="147"/>
      <c r="DB9" s="147"/>
      <c r="DC9" s="147"/>
      <c r="DD9" s="150"/>
      <c r="DE9" s="144"/>
      <c r="DF9" s="144"/>
      <c r="DG9" s="144"/>
      <c r="DH9" s="147"/>
      <c r="DI9" s="147"/>
      <c r="DJ9" s="147"/>
      <c r="DK9" s="144"/>
      <c r="DL9" s="144"/>
      <c r="DM9" s="144"/>
      <c r="DN9" s="147"/>
      <c r="DO9" s="147"/>
      <c r="DP9" s="147"/>
      <c r="DQ9" s="147"/>
      <c r="DR9" s="144"/>
      <c r="DS9" s="144"/>
      <c r="DT9" s="144"/>
      <c r="DU9" s="147"/>
      <c r="DV9" s="147"/>
      <c r="DW9" s="147"/>
      <c r="DX9" s="144"/>
      <c r="DY9" s="144"/>
      <c r="DZ9" s="144"/>
      <c r="EA9" s="147"/>
      <c r="EB9" s="147"/>
      <c r="EC9" s="147"/>
      <c r="ED9" s="150"/>
      <c r="EE9" s="144"/>
      <c r="EF9" s="144"/>
      <c r="EG9" s="144"/>
      <c r="EH9" s="147"/>
      <c r="EI9" s="147"/>
      <c r="EJ9" s="147"/>
      <c r="EK9" s="144"/>
      <c r="EL9" s="144"/>
      <c r="EM9" s="144"/>
      <c r="EN9" s="147"/>
      <c r="EO9" s="147"/>
      <c r="EP9" s="147"/>
      <c r="EQ9" s="150"/>
      <c r="ER9" s="144"/>
      <c r="ES9" s="144"/>
      <c r="ET9" s="144"/>
      <c r="EU9" s="147"/>
      <c r="EV9" s="147"/>
      <c r="EW9" s="147"/>
      <c r="EX9" s="144"/>
      <c r="EY9" s="144"/>
      <c r="EZ9" s="144"/>
      <c r="FA9" s="147"/>
      <c r="FB9" s="147"/>
      <c r="FC9" s="147"/>
      <c r="FD9" s="147"/>
      <c r="FE9" s="144"/>
      <c r="FF9" s="144"/>
      <c r="FG9" s="144"/>
      <c r="FH9" s="147"/>
      <c r="FI9" s="147"/>
      <c r="FJ9" s="147"/>
      <c r="FK9" s="144"/>
      <c r="FL9" s="144"/>
      <c r="FM9" s="144"/>
      <c r="FN9" s="147"/>
      <c r="FO9" s="147"/>
      <c r="FP9" s="147"/>
      <c r="FQ9" s="147"/>
      <c r="FR9" s="144"/>
      <c r="FS9" s="144"/>
      <c r="FT9" s="144"/>
      <c r="FU9" s="147"/>
      <c r="FV9" s="147"/>
      <c r="FW9" s="147"/>
      <c r="FX9" s="144"/>
      <c r="FY9" s="144"/>
      <c r="FZ9" s="144"/>
      <c r="GA9" s="147"/>
      <c r="GB9" s="147"/>
      <c r="GC9" s="147"/>
      <c r="GD9" s="147"/>
      <c r="GE9" s="144"/>
      <c r="GF9" s="144"/>
      <c r="GG9" s="144"/>
      <c r="GH9" s="144"/>
    </row>
    <row r="10" spans="1:190" s="61" customFormat="1" ht="26.25" customHeight="1">
      <c r="A10" s="24">
        <v>23</v>
      </c>
      <c r="B10" s="113" t="s">
        <v>129</v>
      </c>
      <c r="C10" s="82" t="s">
        <v>130</v>
      </c>
      <c r="D10" s="82" t="str">
        <f t="shared" ref="D10:D28" si="0">B10&amp;C10</f>
        <v>122KT2522</v>
      </c>
      <c r="E10" s="90" t="s">
        <v>249</v>
      </c>
      <c r="F10" s="91" t="s">
        <v>338</v>
      </c>
      <c r="G10" s="93">
        <v>33395</v>
      </c>
      <c r="H10" s="5"/>
      <c r="I10" s="5"/>
      <c r="J10" s="22">
        <f t="shared" ref="J10:J28" si="1">ROUND((H10+I10*2)/3,1)</f>
        <v>0</v>
      </c>
      <c r="K10" s="5">
        <v>8</v>
      </c>
      <c r="L10" s="5">
        <v>7</v>
      </c>
      <c r="M10" s="22">
        <f t="shared" ref="M10:M23" si="2">ROUND((K10+L10*2)/3,1)</f>
        <v>7.3</v>
      </c>
      <c r="N10" s="22">
        <f t="shared" ref="N10:N23" si="3">(J10+M10)/2</f>
        <v>3.65</v>
      </c>
      <c r="O10" s="26"/>
      <c r="P10" s="5"/>
      <c r="Q10" s="23">
        <f t="shared" ref="Q10:Q17" si="4">ROUND((MAX(O10:P10)+N10)/2,1)</f>
        <v>1.8</v>
      </c>
      <c r="R10" s="5"/>
      <c r="S10" s="5"/>
      <c r="T10" s="5">
        <f t="shared" ref="T10:T16" si="5">ROUND((R10+S10*2)/3,1)</f>
        <v>0</v>
      </c>
      <c r="U10" s="5"/>
      <c r="V10" s="5"/>
      <c r="W10" s="5">
        <f t="shared" ref="W10:W16" si="6">ROUND((U10+V10*2)/3,1)</f>
        <v>0</v>
      </c>
      <c r="X10" s="5">
        <f t="shared" ref="X10:X23" si="7">(T10+W10)/2</f>
        <v>0</v>
      </c>
      <c r="Y10" s="26"/>
      <c r="Z10" s="5"/>
      <c r="AA10" s="9">
        <f t="shared" ref="AA10:AA23" si="8">ROUND((MAX(Y10:Z10)+X10)/2,1)</f>
        <v>0</v>
      </c>
      <c r="AB10" s="39">
        <f t="shared" ref="AB10:AB28" si="9">IF(X10=0,(MAX(O10,P10)+N10)/2,(MAX(Y10,Z10)+X10)/2)</f>
        <v>1.825</v>
      </c>
      <c r="AC10" s="26"/>
      <c r="AD10" s="26"/>
      <c r="AE10" s="5">
        <f t="shared" ref="AE10:AE16" si="10">ROUND((AC10+AD10*2)/3,1)</f>
        <v>0</v>
      </c>
      <c r="AF10" s="5"/>
      <c r="AG10" s="5"/>
      <c r="AH10" s="23">
        <f t="shared" ref="AH10:AH17" si="11">ROUND((MAX(AF10:AG10)+AE10)/2,1)</f>
        <v>0</v>
      </c>
      <c r="AI10" s="9"/>
      <c r="AJ10" s="5"/>
      <c r="AK10" s="5">
        <f t="shared" ref="AK10:AK17" si="12">ROUND((AI10+AJ10*2)/3,1)</f>
        <v>0</v>
      </c>
      <c r="AL10" s="5"/>
      <c r="AM10" s="5"/>
      <c r="AN10" s="9">
        <f t="shared" ref="AN10:AN17" si="13">ROUND((MAX(AL10:AM10)+AK10)/2,1)</f>
        <v>0</v>
      </c>
      <c r="AO10" s="39">
        <f t="shared" ref="AO10:AO17" si="14">IF(AK10=0,(MAX(AF10,AG10)+AE10)/2,(MAX(AL10,AM10)+AK10)/2)</f>
        <v>0</v>
      </c>
      <c r="AP10" s="5">
        <v>7</v>
      </c>
      <c r="AQ10" s="5">
        <v>7</v>
      </c>
      <c r="AR10" s="5">
        <f t="shared" ref="AR10:AR17" si="15">ROUND((AQ10*2+AP10)/3,1)</f>
        <v>7</v>
      </c>
      <c r="AS10" s="5">
        <v>6</v>
      </c>
      <c r="AT10" s="5"/>
      <c r="AU10" s="23">
        <f t="shared" ref="AU10:AU22" si="16">ROUND((MAX(AS10:AT10)+AR10)/2,1)</f>
        <v>6.5</v>
      </c>
      <c r="AV10" s="9"/>
      <c r="AW10" s="5"/>
      <c r="AX10" s="5">
        <f t="shared" ref="AX10:AX22" si="17">ROUND((AV10+AW10*2)/3,1)</f>
        <v>0</v>
      </c>
      <c r="AY10" s="5"/>
      <c r="AZ10" s="5"/>
      <c r="BA10" s="9">
        <f t="shared" ref="BA10:BA22" si="18">ROUND((MAX(AY10:AZ10)+AX10)/2,1)</f>
        <v>0</v>
      </c>
      <c r="BB10" s="39">
        <f t="shared" ref="BB10:BB22" si="19">IF(AX10=0,(MAX(AS10,AT10)+AR10)/2,(MAX(AY10,AZ10)+AX10)/2)</f>
        <v>6.5</v>
      </c>
      <c r="BC10" s="37">
        <v>6</v>
      </c>
      <c r="BD10" s="37"/>
      <c r="BE10" s="37"/>
      <c r="BF10" s="37">
        <v>6</v>
      </c>
      <c r="BG10" s="37">
        <f t="shared" ref="BG10:BG17" si="20">(BF10*2+BC10)/3</f>
        <v>6</v>
      </c>
      <c r="BH10" s="37">
        <v>3</v>
      </c>
      <c r="BI10" s="37">
        <v>6</v>
      </c>
      <c r="BJ10" s="38">
        <f t="shared" ref="BJ10:BJ23" si="21">ROUND((MAX(BH10:BI10)+BG10)/2,1)</f>
        <v>6</v>
      </c>
      <c r="BK10" s="38"/>
      <c r="BL10" s="37"/>
      <c r="BM10" s="37">
        <f t="shared" ref="BM10:BM23" si="22">ROUND((BK10+BL10*2)/3,1)</f>
        <v>0</v>
      </c>
      <c r="BN10" s="37"/>
      <c r="BO10" s="37"/>
      <c r="BP10" s="38">
        <f t="shared" ref="BP10:BP23" si="23">ROUND((MAX(BN10:BO10)+BM10)/2,1)</f>
        <v>0</v>
      </c>
      <c r="BQ10" s="38">
        <f t="shared" ref="BQ10:BQ23" si="24">IF(BM10=0,(MAX(BH10,BI10)+BG10)/2,(MAX(BN10,BO10)+BM10)/2)</f>
        <v>6</v>
      </c>
      <c r="BR10" s="26">
        <v>6</v>
      </c>
      <c r="BS10" s="26">
        <v>7</v>
      </c>
      <c r="BT10" s="5">
        <f t="shared" ref="BT10:BT16" si="25">ROUND((BR10+BS10*2)/3,1)</f>
        <v>6.7</v>
      </c>
      <c r="BU10" s="5">
        <v>6</v>
      </c>
      <c r="BV10" s="5"/>
      <c r="BW10" s="23">
        <f t="shared" ref="BW10:BW23" si="26">ROUND((MAX(BU10:BV10)+BT10)/2,1)</f>
        <v>6.4</v>
      </c>
      <c r="BX10" s="9"/>
      <c r="BY10" s="5"/>
      <c r="BZ10" s="5">
        <f t="shared" ref="BZ10:BZ23" si="27">ROUND((BX10+BY10*2)/3,1)</f>
        <v>0</v>
      </c>
      <c r="CA10" s="5"/>
      <c r="CB10" s="5"/>
      <c r="CC10" s="9">
        <f t="shared" ref="CC10:CC23" si="28">ROUND((MAX(CA10:CB10)+BZ10)/2,1)</f>
        <v>0</v>
      </c>
      <c r="CD10" s="39">
        <f t="shared" ref="CD10:CD23" si="29">IF(BZ10=0,(MAX(BU10,BV10)+BT10)/2,(MAX(CA10,CB10)+BZ10)/2)</f>
        <v>6.35</v>
      </c>
      <c r="CE10" s="5">
        <v>6</v>
      </c>
      <c r="CF10" s="5">
        <v>6</v>
      </c>
      <c r="CG10" s="5">
        <f t="shared" ref="CG10:CG17" si="30">ROUND((CF10*2+CE10)/3,1)</f>
        <v>6</v>
      </c>
      <c r="CH10" s="5">
        <v>6</v>
      </c>
      <c r="CI10" s="5"/>
      <c r="CJ10" s="23">
        <f t="shared" ref="CJ10:CJ23" si="31">ROUND((MAX(CH10:CI10)+CG10)/2,1)</f>
        <v>6</v>
      </c>
      <c r="CK10" s="9"/>
      <c r="CL10" s="5"/>
      <c r="CM10" s="5">
        <f t="shared" ref="CM10:CM23" si="32">ROUND((CK10+CL10*2)/3,1)</f>
        <v>0</v>
      </c>
      <c r="CN10" s="5"/>
      <c r="CO10" s="5"/>
      <c r="CP10" s="9">
        <f t="shared" ref="CP10:CP23" si="33">ROUND((MAX(CN10:CO10)+CM10)/2,1)</f>
        <v>0</v>
      </c>
      <c r="CQ10" s="39">
        <f t="shared" ref="CQ10:CQ23" si="34">IF(CM10=0,(MAX(CH10,CI10)+CG10)/2,(MAX(CN10,CO10)+CM10)/2)</f>
        <v>6</v>
      </c>
      <c r="CR10" s="26">
        <v>5</v>
      </c>
      <c r="CS10" s="26">
        <v>6</v>
      </c>
      <c r="CT10" s="5">
        <f t="shared" ref="CT10:CT16" si="35">ROUND((CR10+CS10*2)/3,1)</f>
        <v>5.7</v>
      </c>
      <c r="CU10" s="5">
        <v>6</v>
      </c>
      <c r="CV10" s="5"/>
      <c r="CW10" s="23">
        <f t="shared" ref="CW10:CW23" si="36">ROUND((MAX(CU10:CV10)+CT10)/2,1)</f>
        <v>5.9</v>
      </c>
      <c r="CX10" s="9"/>
      <c r="CY10" s="5"/>
      <c r="CZ10" s="5">
        <f t="shared" ref="CZ10:CZ23" si="37">ROUND((CX10+CY10*2)/3,1)</f>
        <v>0</v>
      </c>
      <c r="DA10" s="5"/>
      <c r="DB10" s="5"/>
      <c r="DC10" s="9">
        <f t="shared" ref="DC10:DC23" si="38">ROUND((MAX(DA10:DB10)+CZ10)/2,1)</f>
        <v>0</v>
      </c>
      <c r="DD10" s="39">
        <f t="shared" ref="DD10:DD23" si="39">IF(CZ10=0,(MAX(CU10,CV10)+CT10)/2,(MAX(DA10,DB10)+CZ10)/2)</f>
        <v>5.85</v>
      </c>
      <c r="DE10" s="26">
        <v>8</v>
      </c>
      <c r="DF10" s="26">
        <v>8</v>
      </c>
      <c r="DG10" s="5">
        <f t="shared" ref="DG10:DG17" si="40">ROUND((DE10+DF10*2)/3,1)</f>
        <v>8</v>
      </c>
      <c r="DH10" s="5">
        <v>9</v>
      </c>
      <c r="DI10" s="5"/>
      <c r="DJ10" s="23">
        <f t="shared" ref="DJ10:DJ23" si="41">ROUND((MAX(DH10:DI10)+DG10)/2,1)</f>
        <v>8.5</v>
      </c>
      <c r="DK10" s="9"/>
      <c r="DL10" s="5"/>
      <c r="DM10" s="5">
        <f t="shared" ref="DM10:DM23" si="42">ROUND((DK10+DL10*2)/3,1)</f>
        <v>0</v>
      </c>
      <c r="DN10" s="5"/>
      <c r="DO10" s="5"/>
      <c r="DP10" s="9">
        <f t="shared" ref="DP10:DP23" si="43">ROUND((MAX(DN10:DO10)+DM10)/2,1)</f>
        <v>0</v>
      </c>
      <c r="DQ10" s="39">
        <f t="shared" ref="DQ10:DQ23" si="44">IF(DM10=0,(MAX(DH10,DI10)+DG10)/2,(MAX(DN10,DO10)+DM10)/2)</f>
        <v>8.5</v>
      </c>
      <c r="DR10" s="26">
        <v>8</v>
      </c>
      <c r="DS10" s="26">
        <v>9</v>
      </c>
      <c r="DT10" s="5">
        <f t="shared" ref="DT10:DT16" si="45">ROUND((DR10+DS10*2)/3,1)</f>
        <v>8.6999999999999993</v>
      </c>
      <c r="DU10" s="5">
        <v>7</v>
      </c>
      <c r="DV10" s="5"/>
      <c r="DW10" s="23">
        <f t="shared" ref="DW10:DW23" si="46">ROUND((MAX(DU10:DV10)+DT10)/2,1)</f>
        <v>7.9</v>
      </c>
      <c r="DX10" s="9"/>
      <c r="DY10" s="5"/>
      <c r="DZ10" s="5">
        <f t="shared" ref="DZ10:DZ23" si="47">ROUND((DX10+DY10*2)/3,1)</f>
        <v>0</v>
      </c>
      <c r="EA10" s="5"/>
      <c r="EB10" s="5"/>
      <c r="EC10" s="9">
        <f t="shared" ref="EC10:EC23" si="48">ROUND((MAX(EA10:EB10)+DZ10)/2,1)</f>
        <v>0</v>
      </c>
      <c r="ED10" s="39">
        <f t="shared" ref="ED10:ED23" si="49">IF(DZ10=0,(MAX(DU10,DV10)+DT10)/2,(MAX(EA10,EB10)+DZ10)/2)</f>
        <v>7.85</v>
      </c>
      <c r="EE10" s="26">
        <v>9</v>
      </c>
      <c r="EF10" s="26">
        <v>5</v>
      </c>
      <c r="EG10" s="5">
        <f t="shared" ref="EG10:EG16" si="50">ROUND((EE10+EF10*2)/3,1)</f>
        <v>6.3</v>
      </c>
      <c r="EH10" s="5">
        <v>4</v>
      </c>
      <c r="EI10" s="5"/>
      <c r="EJ10" s="23">
        <f t="shared" ref="EJ10:EJ23" si="51">ROUND((MAX(EH10:EI10)+EG10)/2,1)</f>
        <v>5.2</v>
      </c>
      <c r="EK10" s="9"/>
      <c r="EL10" s="5"/>
      <c r="EM10" s="5">
        <f t="shared" ref="EM10:EM23" si="52">ROUND((EK10+EL10*2)/3,1)</f>
        <v>0</v>
      </c>
      <c r="EN10" s="5"/>
      <c r="EO10" s="5"/>
      <c r="EP10" s="9">
        <f t="shared" ref="EP10:EP23" si="53">ROUND((MAX(EN10:EO10)+EM10)/2,1)</f>
        <v>0</v>
      </c>
      <c r="EQ10" s="39">
        <f t="shared" ref="EQ10:EQ23" si="54">IF(EM10=0,(MAX(EH10,EI10)+EG10)/2,(MAX(EN10,EO10)+EM10)/2)</f>
        <v>5.15</v>
      </c>
      <c r="ER10" s="26">
        <v>10</v>
      </c>
      <c r="ES10" s="26">
        <v>9</v>
      </c>
      <c r="ET10" s="5">
        <f t="shared" ref="ET10:ET16" si="55">ROUND((ER10+ES10*2)/3,1)</f>
        <v>9.3000000000000007</v>
      </c>
      <c r="EU10" s="5">
        <v>1</v>
      </c>
      <c r="EV10" s="5"/>
      <c r="EW10" s="23">
        <f t="shared" ref="EW10:EW23" si="56">ROUND((MAX(EU10:EV10)+ET10)/2,1)</f>
        <v>5.2</v>
      </c>
      <c r="EX10" s="9"/>
      <c r="EY10" s="5"/>
      <c r="EZ10" s="5">
        <f t="shared" ref="EZ10:EZ23" si="57">ROUND((EX10+EY10*2)/3,1)</f>
        <v>0</v>
      </c>
      <c r="FA10" s="5"/>
      <c r="FB10" s="5"/>
      <c r="FC10" s="9">
        <f t="shared" ref="FC10:FC23" si="58">ROUND((MAX(FA10:FB10)+EZ10)/2,1)</f>
        <v>0</v>
      </c>
      <c r="FD10" s="39">
        <f t="shared" ref="FD10:FD23" si="59">IF(EZ10=0,(MAX(EU10,EV10)+ET10)/2,(MAX(FA10,FB10)+EZ10)/2)</f>
        <v>5.15</v>
      </c>
      <c r="FE10" s="26">
        <v>9</v>
      </c>
      <c r="FF10" s="26">
        <v>9</v>
      </c>
      <c r="FG10" s="5">
        <f t="shared" ref="FG10:FG16" si="60">ROUND((FE10+FF10*2)/3,1)</f>
        <v>9</v>
      </c>
      <c r="FH10" s="5">
        <v>3</v>
      </c>
      <c r="FI10" s="5"/>
      <c r="FJ10" s="23">
        <f t="shared" ref="FJ10:FJ23" si="61">ROUND((MAX(FH10:FI10)+FG10)/2,1)</f>
        <v>6</v>
      </c>
      <c r="FK10" s="9"/>
      <c r="FL10" s="5"/>
      <c r="FM10" s="5">
        <f t="shared" ref="FM10:FM23" si="62">ROUND((FK10+FL10*2)/3,1)</f>
        <v>0</v>
      </c>
      <c r="FN10" s="5"/>
      <c r="FO10" s="5"/>
      <c r="FP10" s="9">
        <f t="shared" ref="FP10:FP23" si="63">ROUND((MAX(FN10:FO10)+FM10)/2,1)</f>
        <v>0</v>
      </c>
      <c r="FQ10" s="39">
        <f t="shared" ref="FQ10:FQ23" si="64">IF(FM10=0,(MAX(FH10,FI10)+FG10)/2,(MAX(FN10,FO10)+FM10)/2)</f>
        <v>6</v>
      </c>
      <c r="FR10" s="26">
        <v>7</v>
      </c>
      <c r="FS10" s="26">
        <v>6</v>
      </c>
      <c r="FT10" s="5">
        <f t="shared" ref="FT10:FT16" si="65">ROUND((FR10+FS10*2)/3,1)</f>
        <v>6.3</v>
      </c>
      <c r="FU10" s="5">
        <v>7</v>
      </c>
      <c r="FV10" s="5"/>
      <c r="FW10" s="23">
        <f t="shared" ref="FW10:FW23" si="66">ROUND((MAX(FU10:FV10)+FT10)/2,1)</f>
        <v>6.7</v>
      </c>
      <c r="FX10" s="9"/>
      <c r="FY10" s="5"/>
      <c r="FZ10" s="5">
        <f t="shared" ref="FZ10:FZ23" si="67">ROUND((FX10+FY10*2)/3,1)</f>
        <v>0</v>
      </c>
      <c r="GA10" s="5"/>
      <c r="GB10" s="5"/>
      <c r="GC10" s="9">
        <f t="shared" ref="GC10:GC23" si="68">ROUND((MAX(GA10:GB10)+FZ10)/2,1)</f>
        <v>0</v>
      </c>
      <c r="GD10" s="39">
        <f t="shared" ref="GD10:GD23" si="69">IF(FZ10=0,(MAX(FU10,FV10)+FT10)/2,(MAX(GA10,GB10)+FZ10)/2)</f>
        <v>6.65</v>
      </c>
      <c r="GE10" s="46">
        <v>7</v>
      </c>
      <c r="GF10" s="46"/>
      <c r="GG10" s="77">
        <f t="shared" ref="GG10:GG28" si="70">GE10</f>
        <v>7</v>
      </c>
      <c r="GH10" s="39">
        <f t="shared" ref="GH10:GH28" si="71">GG10</f>
        <v>7</v>
      </c>
    </row>
    <row r="11" spans="1:190" s="61" customFormat="1" ht="26.25" customHeight="1">
      <c r="A11" s="24">
        <v>24</v>
      </c>
      <c r="B11" s="113" t="s">
        <v>129</v>
      </c>
      <c r="C11" s="82" t="s">
        <v>131</v>
      </c>
      <c r="D11" s="82" t="str">
        <f t="shared" si="0"/>
        <v>122KT2523</v>
      </c>
      <c r="E11" s="90" t="s">
        <v>339</v>
      </c>
      <c r="F11" s="91" t="s">
        <v>340</v>
      </c>
      <c r="G11" s="93">
        <v>34140</v>
      </c>
      <c r="H11" s="5">
        <v>8</v>
      </c>
      <c r="I11" s="5">
        <v>8</v>
      </c>
      <c r="J11" s="22">
        <f t="shared" si="1"/>
        <v>8</v>
      </c>
      <c r="K11" s="5">
        <v>8</v>
      </c>
      <c r="L11" s="5">
        <v>7</v>
      </c>
      <c r="M11" s="22">
        <f t="shared" si="2"/>
        <v>7.3</v>
      </c>
      <c r="N11" s="22">
        <f t="shared" si="3"/>
        <v>7.65</v>
      </c>
      <c r="O11" s="26">
        <v>9</v>
      </c>
      <c r="P11" s="5"/>
      <c r="Q11" s="23">
        <f t="shared" si="4"/>
        <v>8.3000000000000007</v>
      </c>
      <c r="R11" s="5"/>
      <c r="S11" s="5"/>
      <c r="T11" s="5">
        <f t="shared" si="5"/>
        <v>0</v>
      </c>
      <c r="U11" s="5"/>
      <c r="V11" s="5"/>
      <c r="W11" s="5">
        <f t="shared" si="6"/>
        <v>0</v>
      </c>
      <c r="X11" s="5">
        <f t="shared" si="7"/>
        <v>0</v>
      </c>
      <c r="Y11" s="26"/>
      <c r="Z11" s="5"/>
      <c r="AA11" s="9">
        <f t="shared" si="8"/>
        <v>0</v>
      </c>
      <c r="AB11" s="39">
        <f t="shared" si="9"/>
        <v>8.3249999999999993</v>
      </c>
      <c r="AC11" s="26"/>
      <c r="AD11" s="26"/>
      <c r="AE11" s="5">
        <f t="shared" si="10"/>
        <v>0</v>
      </c>
      <c r="AF11" s="5"/>
      <c r="AG11" s="5"/>
      <c r="AH11" s="23">
        <f t="shared" si="11"/>
        <v>0</v>
      </c>
      <c r="AI11" s="9"/>
      <c r="AJ11" s="5"/>
      <c r="AK11" s="5">
        <f t="shared" si="12"/>
        <v>0</v>
      </c>
      <c r="AL11" s="5"/>
      <c r="AM11" s="5"/>
      <c r="AN11" s="9">
        <f t="shared" si="13"/>
        <v>0</v>
      </c>
      <c r="AO11" s="39">
        <f t="shared" si="14"/>
        <v>0</v>
      </c>
      <c r="AP11" s="5">
        <v>8</v>
      </c>
      <c r="AQ11" s="5">
        <v>6</v>
      </c>
      <c r="AR11" s="5">
        <f t="shared" si="15"/>
        <v>6.7</v>
      </c>
      <c r="AS11" s="5">
        <v>7</v>
      </c>
      <c r="AT11" s="5"/>
      <c r="AU11" s="23">
        <f t="shared" si="16"/>
        <v>6.9</v>
      </c>
      <c r="AV11" s="9"/>
      <c r="AW11" s="5"/>
      <c r="AX11" s="5">
        <f t="shared" si="17"/>
        <v>0</v>
      </c>
      <c r="AY11" s="5"/>
      <c r="AZ11" s="5"/>
      <c r="BA11" s="9">
        <f t="shared" si="18"/>
        <v>0</v>
      </c>
      <c r="BB11" s="39">
        <f t="shared" si="19"/>
        <v>6.85</v>
      </c>
      <c r="BC11" s="5">
        <v>7</v>
      </c>
      <c r="BD11" s="5"/>
      <c r="BE11" s="5"/>
      <c r="BF11" s="5">
        <v>7</v>
      </c>
      <c r="BG11" s="5">
        <f t="shared" si="20"/>
        <v>7</v>
      </c>
      <c r="BH11" s="5">
        <v>5</v>
      </c>
      <c r="BI11" s="5"/>
      <c r="BJ11" s="23">
        <f t="shared" si="21"/>
        <v>6</v>
      </c>
      <c r="BK11" s="9"/>
      <c r="BL11" s="5"/>
      <c r="BM11" s="5">
        <f t="shared" si="22"/>
        <v>0</v>
      </c>
      <c r="BN11" s="5"/>
      <c r="BO11" s="5"/>
      <c r="BP11" s="9">
        <f t="shared" si="23"/>
        <v>0</v>
      </c>
      <c r="BQ11" s="39">
        <f t="shared" si="24"/>
        <v>6</v>
      </c>
      <c r="BR11" s="26">
        <v>7</v>
      </c>
      <c r="BS11" s="26">
        <v>5</v>
      </c>
      <c r="BT11" s="5">
        <f t="shared" si="25"/>
        <v>5.7</v>
      </c>
      <c r="BU11" s="5">
        <v>6</v>
      </c>
      <c r="BV11" s="5"/>
      <c r="BW11" s="23">
        <f t="shared" si="26"/>
        <v>5.9</v>
      </c>
      <c r="BX11" s="9"/>
      <c r="BY11" s="5"/>
      <c r="BZ11" s="5">
        <f t="shared" si="27"/>
        <v>0</v>
      </c>
      <c r="CA11" s="5"/>
      <c r="CB11" s="5"/>
      <c r="CC11" s="9">
        <f t="shared" si="28"/>
        <v>0</v>
      </c>
      <c r="CD11" s="39">
        <f t="shared" si="29"/>
        <v>5.85</v>
      </c>
      <c r="CE11" s="5">
        <v>8</v>
      </c>
      <c r="CF11" s="5">
        <v>9</v>
      </c>
      <c r="CG11" s="5">
        <f t="shared" si="30"/>
        <v>8.6999999999999993</v>
      </c>
      <c r="CH11" s="5">
        <v>5</v>
      </c>
      <c r="CI11" s="5"/>
      <c r="CJ11" s="23">
        <f t="shared" si="31"/>
        <v>6.9</v>
      </c>
      <c r="CK11" s="9"/>
      <c r="CL11" s="5"/>
      <c r="CM11" s="5">
        <f t="shared" si="32"/>
        <v>0</v>
      </c>
      <c r="CN11" s="5"/>
      <c r="CO11" s="5"/>
      <c r="CP11" s="9">
        <f t="shared" si="33"/>
        <v>0</v>
      </c>
      <c r="CQ11" s="39">
        <f t="shared" si="34"/>
        <v>6.85</v>
      </c>
      <c r="CR11" s="26">
        <v>7</v>
      </c>
      <c r="CS11" s="26">
        <v>6</v>
      </c>
      <c r="CT11" s="5">
        <f t="shared" si="35"/>
        <v>6.3</v>
      </c>
      <c r="CU11" s="5">
        <v>6</v>
      </c>
      <c r="CV11" s="5"/>
      <c r="CW11" s="23">
        <f t="shared" si="36"/>
        <v>6.2</v>
      </c>
      <c r="CX11" s="9"/>
      <c r="CY11" s="5"/>
      <c r="CZ11" s="5">
        <f t="shared" si="37"/>
        <v>0</v>
      </c>
      <c r="DA11" s="5"/>
      <c r="DB11" s="5"/>
      <c r="DC11" s="9">
        <f t="shared" si="38"/>
        <v>0</v>
      </c>
      <c r="DD11" s="39">
        <f t="shared" si="39"/>
        <v>6.15</v>
      </c>
      <c r="DE11" s="26">
        <v>7</v>
      </c>
      <c r="DF11" s="26">
        <v>8</v>
      </c>
      <c r="DG11" s="5">
        <f t="shared" si="40"/>
        <v>7.7</v>
      </c>
      <c r="DH11" s="5">
        <v>4</v>
      </c>
      <c r="DI11" s="5"/>
      <c r="DJ11" s="23">
        <f t="shared" si="41"/>
        <v>5.9</v>
      </c>
      <c r="DK11" s="9"/>
      <c r="DL11" s="5"/>
      <c r="DM11" s="5">
        <f t="shared" si="42"/>
        <v>0</v>
      </c>
      <c r="DN11" s="5"/>
      <c r="DO11" s="5"/>
      <c r="DP11" s="9">
        <f t="shared" si="43"/>
        <v>0</v>
      </c>
      <c r="DQ11" s="39">
        <f t="shared" si="44"/>
        <v>5.85</v>
      </c>
      <c r="DR11" s="26">
        <v>8</v>
      </c>
      <c r="DS11" s="26">
        <v>9</v>
      </c>
      <c r="DT11" s="5">
        <f t="shared" si="45"/>
        <v>8.6999999999999993</v>
      </c>
      <c r="DU11" s="5">
        <v>7</v>
      </c>
      <c r="DV11" s="5"/>
      <c r="DW11" s="23">
        <f t="shared" si="46"/>
        <v>7.9</v>
      </c>
      <c r="DX11" s="9"/>
      <c r="DY11" s="5"/>
      <c r="DZ11" s="5">
        <f t="shared" si="47"/>
        <v>0</v>
      </c>
      <c r="EA11" s="5"/>
      <c r="EB11" s="5"/>
      <c r="EC11" s="9">
        <f t="shared" si="48"/>
        <v>0</v>
      </c>
      <c r="ED11" s="39">
        <f t="shared" si="49"/>
        <v>7.85</v>
      </c>
      <c r="EE11" s="26">
        <v>9</v>
      </c>
      <c r="EF11" s="26">
        <v>7</v>
      </c>
      <c r="EG11" s="5">
        <f t="shared" si="50"/>
        <v>7.7</v>
      </c>
      <c r="EH11" s="5">
        <v>5</v>
      </c>
      <c r="EI11" s="5"/>
      <c r="EJ11" s="23">
        <f t="shared" si="51"/>
        <v>6.4</v>
      </c>
      <c r="EK11" s="9"/>
      <c r="EL11" s="5"/>
      <c r="EM11" s="5">
        <f t="shared" si="52"/>
        <v>0</v>
      </c>
      <c r="EN11" s="5"/>
      <c r="EO11" s="5"/>
      <c r="EP11" s="9">
        <f t="shared" si="53"/>
        <v>0</v>
      </c>
      <c r="EQ11" s="39">
        <f t="shared" si="54"/>
        <v>6.35</v>
      </c>
      <c r="ER11" s="26">
        <v>8</v>
      </c>
      <c r="ES11" s="26">
        <v>7</v>
      </c>
      <c r="ET11" s="5">
        <f t="shared" si="55"/>
        <v>7.3</v>
      </c>
      <c r="EU11" s="5">
        <v>5</v>
      </c>
      <c r="EV11" s="5"/>
      <c r="EW11" s="23">
        <f t="shared" si="56"/>
        <v>6.2</v>
      </c>
      <c r="EX11" s="9"/>
      <c r="EY11" s="5"/>
      <c r="EZ11" s="5">
        <f t="shared" si="57"/>
        <v>0</v>
      </c>
      <c r="FA11" s="5"/>
      <c r="FB11" s="5"/>
      <c r="FC11" s="9">
        <f t="shared" si="58"/>
        <v>0</v>
      </c>
      <c r="FD11" s="39">
        <f t="shared" si="59"/>
        <v>6.15</v>
      </c>
      <c r="FE11" s="26">
        <v>9</v>
      </c>
      <c r="FF11" s="26">
        <v>10</v>
      </c>
      <c r="FG11" s="5">
        <f t="shared" si="60"/>
        <v>9.6999999999999993</v>
      </c>
      <c r="FH11" s="5">
        <v>3</v>
      </c>
      <c r="FI11" s="5"/>
      <c r="FJ11" s="23">
        <f t="shared" si="61"/>
        <v>6.4</v>
      </c>
      <c r="FK11" s="9"/>
      <c r="FL11" s="5"/>
      <c r="FM11" s="5">
        <f t="shared" si="62"/>
        <v>0</v>
      </c>
      <c r="FN11" s="5"/>
      <c r="FO11" s="5"/>
      <c r="FP11" s="9">
        <f t="shared" si="63"/>
        <v>0</v>
      </c>
      <c r="FQ11" s="39">
        <f t="shared" si="64"/>
        <v>6.35</v>
      </c>
      <c r="FR11" s="26">
        <v>8</v>
      </c>
      <c r="FS11" s="26">
        <v>8</v>
      </c>
      <c r="FT11" s="5">
        <f t="shared" si="65"/>
        <v>8</v>
      </c>
      <c r="FU11" s="5">
        <v>4</v>
      </c>
      <c r="FV11" s="5"/>
      <c r="FW11" s="23">
        <f t="shared" si="66"/>
        <v>6</v>
      </c>
      <c r="FX11" s="9"/>
      <c r="FY11" s="5"/>
      <c r="FZ11" s="5">
        <f t="shared" si="67"/>
        <v>0</v>
      </c>
      <c r="GA11" s="5"/>
      <c r="GB11" s="5"/>
      <c r="GC11" s="9">
        <f t="shared" si="68"/>
        <v>0</v>
      </c>
      <c r="GD11" s="39">
        <f t="shared" si="69"/>
        <v>6</v>
      </c>
      <c r="GE11" s="46">
        <v>7</v>
      </c>
      <c r="GF11" s="46"/>
      <c r="GG11" s="77">
        <f t="shared" si="70"/>
        <v>7</v>
      </c>
      <c r="GH11" s="39">
        <f t="shared" si="71"/>
        <v>7</v>
      </c>
    </row>
    <row r="12" spans="1:190" s="61" customFormat="1" ht="26.25" customHeight="1">
      <c r="A12" s="24">
        <v>25</v>
      </c>
      <c r="B12" s="89" t="s">
        <v>129</v>
      </c>
      <c r="C12" s="82" t="s">
        <v>132</v>
      </c>
      <c r="D12" s="82" t="str">
        <f t="shared" si="0"/>
        <v>122KT2524</v>
      </c>
      <c r="E12" s="90" t="s">
        <v>256</v>
      </c>
      <c r="F12" s="91" t="s">
        <v>125</v>
      </c>
      <c r="G12" s="114" t="s">
        <v>341</v>
      </c>
      <c r="H12" s="5">
        <v>8</v>
      </c>
      <c r="I12" s="5">
        <v>8</v>
      </c>
      <c r="J12" s="22">
        <f t="shared" si="1"/>
        <v>8</v>
      </c>
      <c r="K12" s="5">
        <v>8</v>
      </c>
      <c r="L12" s="5">
        <v>6</v>
      </c>
      <c r="M12" s="22">
        <f t="shared" si="2"/>
        <v>6.7</v>
      </c>
      <c r="N12" s="22">
        <f t="shared" si="3"/>
        <v>7.35</v>
      </c>
      <c r="O12" s="26">
        <v>8</v>
      </c>
      <c r="P12" s="5"/>
      <c r="Q12" s="23">
        <f t="shared" si="4"/>
        <v>7.7</v>
      </c>
      <c r="R12" s="5"/>
      <c r="S12" s="5"/>
      <c r="T12" s="5">
        <f t="shared" si="5"/>
        <v>0</v>
      </c>
      <c r="U12" s="5"/>
      <c r="V12" s="5"/>
      <c r="W12" s="5">
        <f t="shared" si="6"/>
        <v>0</v>
      </c>
      <c r="X12" s="5">
        <f t="shared" si="7"/>
        <v>0</v>
      </c>
      <c r="Y12" s="26"/>
      <c r="Z12" s="5"/>
      <c r="AA12" s="9">
        <f t="shared" si="8"/>
        <v>0</v>
      </c>
      <c r="AB12" s="39">
        <f t="shared" si="9"/>
        <v>7.6749999999999998</v>
      </c>
      <c r="AC12" s="26">
        <v>8</v>
      </c>
      <c r="AD12" s="26">
        <v>7</v>
      </c>
      <c r="AE12" s="5">
        <f t="shared" si="10"/>
        <v>7.3</v>
      </c>
      <c r="AF12" s="5">
        <v>7</v>
      </c>
      <c r="AG12" s="5"/>
      <c r="AH12" s="23">
        <f t="shared" si="11"/>
        <v>7.2</v>
      </c>
      <c r="AI12" s="9"/>
      <c r="AJ12" s="5"/>
      <c r="AK12" s="5">
        <f t="shared" si="12"/>
        <v>0</v>
      </c>
      <c r="AL12" s="5"/>
      <c r="AM12" s="5"/>
      <c r="AN12" s="9">
        <f t="shared" si="13"/>
        <v>0</v>
      </c>
      <c r="AO12" s="39">
        <f t="shared" si="14"/>
        <v>7.15</v>
      </c>
      <c r="AP12" s="5">
        <v>7</v>
      </c>
      <c r="AQ12" s="5">
        <v>7</v>
      </c>
      <c r="AR12" s="5">
        <f t="shared" si="15"/>
        <v>7</v>
      </c>
      <c r="AS12" s="5">
        <v>7</v>
      </c>
      <c r="AT12" s="5"/>
      <c r="AU12" s="23">
        <f t="shared" si="16"/>
        <v>7</v>
      </c>
      <c r="AV12" s="9"/>
      <c r="AW12" s="5"/>
      <c r="AX12" s="5">
        <f t="shared" si="17"/>
        <v>0</v>
      </c>
      <c r="AY12" s="5"/>
      <c r="AZ12" s="5"/>
      <c r="BA12" s="9">
        <f t="shared" si="18"/>
        <v>0</v>
      </c>
      <c r="BB12" s="39">
        <f t="shared" si="19"/>
        <v>7</v>
      </c>
      <c r="BC12" s="5">
        <v>5</v>
      </c>
      <c r="BD12" s="5"/>
      <c r="BE12" s="5"/>
      <c r="BF12" s="5">
        <v>5</v>
      </c>
      <c r="BG12" s="5">
        <f t="shared" si="20"/>
        <v>5</v>
      </c>
      <c r="BH12" s="5">
        <v>6</v>
      </c>
      <c r="BI12" s="5"/>
      <c r="BJ12" s="23">
        <f t="shared" si="21"/>
        <v>5.5</v>
      </c>
      <c r="BK12" s="9"/>
      <c r="BL12" s="5"/>
      <c r="BM12" s="5">
        <f t="shared" si="22"/>
        <v>0</v>
      </c>
      <c r="BN12" s="5"/>
      <c r="BO12" s="5"/>
      <c r="BP12" s="9">
        <f t="shared" si="23"/>
        <v>0</v>
      </c>
      <c r="BQ12" s="39">
        <f t="shared" si="24"/>
        <v>5.5</v>
      </c>
      <c r="BR12" s="26">
        <v>5</v>
      </c>
      <c r="BS12" s="26">
        <v>6</v>
      </c>
      <c r="BT12" s="5">
        <f t="shared" si="25"/>
        <v>5.7</v>
      </c>
      <c r="BU12" s="5">
        <v>6</v>
      </c>
      <c r="BV12" s="5"/>
      <c r="BW12" s="23">
        <f t="shared" si="26"/>
        <v>5.9</v>
      </c>
      <c r="BX12" s="9"/>
      <c r="BY12" s="5"/>
      <c r="BZ12" s="5">
        <f t="shared" si="27"/>
        <v>0</v>
      </c>
      <c r="CA12" s="5"/>
      <c r="CB12" s="5"/>
      <c r="CC12" s="9">
        <f t="shared" si="28"/>
        <v>0</v>
      </c>
      <c r="CD12" s="39">
        <f t="shared" si="29"/>
        <v>5.85</v>
      </c>
      <c r="CE12" s="5">
        <v>8</v>
      </c>
      <c r="CF12" s="5">
        <v>9</v>
      </c>
      <c r="CG12" s="5">
        <f t="shared" si="30"/>
        <v>8.6999999999999993</v>
      </c>
      <c r="CH12" s="5">
        <v>6</v>
      </c>
      <c r="CI12" s="5"/>
      <c r="CJ12" s="23">
        <f t="shared" si="31"/>
        <v>7.4</v>
      </c>
      <c r="CK12" s="9"/>
      <c r="CL12" s="5"/>
      <c r="CM12" s="5">
        <f t="shared" si="32"/>
        <v>0</v>
      </c>
      <c r="CN12" s="5"/>
      <c r="CO12" s="5"/>
      <c r="CP12" s="9">
        <f t="shared" si="33"/>
        <v>0</v>
      </c>
      <c r="CQ12" s="39">
        <f t="shared" si="34"/>
        <v>7.35</v>
      </c>
      <c r="CR12" s="26">
        <v>6</v>
      </c>
      <c r="CS12" s="26">
        <v>6</v>
      </c>
      <c r="CT12" s="5">
        <f t="shared" si="35"/>
        <v>6</v>
      </c>
      <c r="CU12" s="5">
        <v>8</v>
      </c>
      <c r="CV12" s="5"/>
      <c r="CW12" s="23">
        <f t="shared" si="36"/>
        <v>7</v>
      </c>
      <c r="CX12" s="9"/>
      <c r="CY12" s="5"/>
      <c r="CZ12" s="5">
        <f t="shared" si="37"/>
        <v>0</v>
      </c>
      <c r="DA12" s="5"/>
      <c r="DB12" s="5"/>
      <c r="DC12" s="9">
        <f t="shared" si="38"/>
        <v>0</v>
      </c>
      <c r="DD12" s="39">
        <f t="shared" si="39"/>
        <v>7</v>
      </c>
      <c r="DE12" s="26">
        <v>6</v>
      </c>
      <c r="DF12" s="26">
        <v>7</v>
      </c>
      <c r="DG12" s="5">
        <f t="shared" si="40"/>
        <v>6.7</v>
      </c>
      <c r="DH12" s="5">
        <v>9</v>
      </c>
      <c r="DI12" s="5"/>
      <c r="DJ12" s="23">
        <f t="shared" si="41"/>
        <v>7.9</v>
      </c>
      <c r="DK12" s="9"/>
      <c r="DL12" s="5"/>
      <c r="DM12" s="5">
        <f t="shared" si="42"/>
        <v>0</v>
      </c>
      <c r="DN12" s="5"/>
      <c r="DO12" s="5"/>
      <c r="DP12" s="9">
        <f t="shared" si="43"/>
        <v>0</v>
      </c>
      <c r="DQ12" s="39">
        <f t="shared" si="44"/>
        <v>7.85</v>
      </c>
      <c r="DR12" s="26">
        <v>8</v>
      </c>
      <c r="DS12" s="26">
        <v>8</v>
      </c>
      <c r="DT12" s="5">
        <f t="shared" si="45"/>
        <v>8</v>
      </c>
      <c r="DU12" s="5">
        <v>8</v>
      </c>
      <c r="DV12" s="5"/>
      <c r="DW12" s="23">
        <f t="shared" si="46"/>
        <v>8</v>
      </c>
      <c r="DX12" s="9"/>
      <c r="DY12" s="5"/>
      <c r="DZ12" s="5">
        <f t="shared" si="47"/>
        <v>0</v>
      </c>
      <c r="EA12" s="5"/>
      <c r="EB12" s="5"/>
      <c r="EC12" s="9">
        <f t="shared" si="48"/>
        <v>0</v>
      </c>
      <c r="ED12" s="39">
        <f t="shared" si="49"/>
        <v>8</v>
      </c>
      <c r="EE12" s="26">
        <v>7</v>
      </c>
      <c r="EF12" s="26">
        <v>8</v>
      </c>
      <c r="EG12" s="5">
        <f t="shared" si="50"/>
        <v>7.7</v>
      </c>
      <c r="EH12" s="5">
        <v>5</v>
      </c>
      <c r="EI12" s="5"/>
      <c r="EJ12" s="23">
        <f t="shared" si="51"/>
        <v>6.4</v>
      </c>
      <c r="EK12" s="9"/>
      <c r="EL12" s="5"/>
      <c r="EM12" s="5">
        <f t="shared" si="52"/>
        <v>0</v>
      </c>
      <c r="EN12" s="5"/>
      <c r="EO12" s="5"/>
      <c r="EP12" s="9">
        <f t="shared" si="53"/>
        <v>0</v>
      </c>
      <c r="EQ12" s="39">
        <f t="shared" si="54"/>
        <v>6.35</v>
      </c>
      <c r="ER12" s="26">
        <v>10</v>
      </c>
      <c r="ES12" s="26">
        <v>7</v>
      </c>
      <c r="ET12" s="5">
        <f t="shared" si="55"/>
        <v>8</v>
      </c>
      <c r="EU12" s="5">
        <v>8.5</v>
      </c>
      <c r="EV12" s="5"/>
      <c r="EW12" s="23">
        <f t="shared" si="56"/>
        <v>8.3000000000000007</v>
      </c>
      <c r="EX12" s="9"/>
      <c r="EY12" s="5"/>
      <c r="EZ12" s="5">
        <f t="shared" si="57"/>
        <v>0</v>
      </c>
      <c r="FA12" s="5"/>
      <c r="FB12" s="5"/>
      <c r="FC12" s="9">
        <f t="shared" si="58"/>
        <v>0</v>
      </c>
      <c r="FD12" s="39">
        <f t="shared" si="59"/>
        <v>8.25</v>
      </c>
      <c r="FE12" s="26">
        <v>10</v>
      </c>
      <c r="FF12" s="26">
        <v>10</v>
      </c>
      <c r="FG12" s="5">
        <f t="shared" si="60"/>
        <v>10</v>
      </c>
      <c r="FH12" s="5">
        <v>3</v>
      </c>
      <c r="FI12" s="5"/>
      <c r="FJ12" s="23">
        <f t="shared" si="61"/>
        <v>6.5</v>
      </c>
      <c r="FK12" s="9"/>
      <c r="FL12" s="5"/>
      <c r="FM12" s="5">
        <f t="shared" si="62"/>
        <v>0</v>
      </c>
      <c r="FN12" s="5"/>
      <c r="FO12" s="5"/>
      <c r="FP12" s="9">
        <f t="shared" si="63"/>
        <v>0</v>
      </c>
      <c r="FQ12" s="39">
        <f t="shared" si="64"/>
        <v>6.5</v>
      </c>
      <c r="FR12" s="26">
        <v>7</v>
      </c>
      <c r="FS12" s="26">
        <v>8</v>
      </c>
      <c r="FT12" s="5">
        <f t="shared" si="65"/>
        <v>7.7</v>
      </c>
      <c r="FU12" s="5">
        <v>7</v>
      </c>
      <c r="FV12" s="5"/>
      <c r="FW12" s="23">
        <f t="shared" si="66"/>
        <v>7.4</v>
      </c>
      <c r="FX12" s="9"/>
      <c r="FY12" s="5"/>
      <c r="FZ12" s="5">
        <f t="shared" si="67"/>
        <v>0</v>
      </c>
      <c r="GA12" s="5"/>
      <c r="GB12" s="5"/>
      <c r="GC12" s="9">
        <f t="shared" si="68"/>
        <v>0</v>
      </c>
      <c r="GD12" s="39">
        <f t="shared" si="69"/>
        <v>7.35</v>
      </c>
      <c r="GE12" s="46">
        <v>7</v>
      </c>
      <c r="GF12" s="46"/>
      <c r="GG12" s="77">
        <f t="shared" si="70"/>
        <v>7</v>
      </c>
      <c r="GH12" s="39">
        <f t="shared" si="71"/>
        <v>7</v>
      </c>
    </row>
    <row r="13" spans="1:190" s="61" customFormat="1" ht="26.25" customHeight="1">
      <c r="A13" s="24">
        <v>26</v>
      </c>
      <c r="B13" s="89" t="s">
        <v>129</v>
      </c>
      <c r="C13" s="82" t="s">
        <v>133</v>
      </c>
      <c r="D13" s="82" t="str">
        <f t="shared" si="0"/>
        <v>122KT2525</v>
      </c>
      <c r="E13" s="90" t="s">
        <v>342</v>
      </c>
      <c r="F13" s="91" t="s">
        <v>343</v>
      </c>
      <c r="G13" s="93">
        <v>33986</v>
      </c>
      <c r="H13" s="12">
        <v>8</v>
      </c>
      <c r="I13" s="5">
        <v>8</v>
      </c>
      <c r="J13" s="22">
        <f t="shared" si="1"/>
        <v>8</v>
      </c>
      <c r="K13" s="5">
        <v>8</v>
      </c>
      <c r="L13" s="5">
        <v>8</v>
      </c>
      <c r="M13" s="22">
        <f t="shared" si="2"/>
        <v>8</v>
      </c>
      <c r="N13" s="22">
        <f t="shared" si="3"/>
        <v>8</v>
      </c>
      <c r="O13" s="26">
        <v>8</v>
      </c>
      <c r="P13" s="5"/>
      <c r="Q13" s="23">
        <f t="shared" si="4"/>
        <v>8</v>
      </c>
      <c r="R13" s="12"/>
      <c r="S13" s="5"/>
      <c r="T13" s="5">
        <f t="shared" si="5"/>
        <v>0</v>
      </c>
      <c r="U13" s="5"/>
      <c r="V13" s="5"/>
      <c r="W13" s="5">
        <f t="shared" si="6"/>
        <v>0</v>
      </c>
      <c r="X13" s="5">
        <f t="shared" si="7"/>
        <v>0</v>
      </c>
      <c r="Y13" s="26"/>
      <c r="Z13" s="5"/>
      <c r="AA13" s="9">
        <f t="shared" si="8"/>
        <v>0</v>
      </c>
      <c r="AB13" s="39">
        <f t="shared" si="9"/>
        <v>8</v>
      </c>
      <c r="AC13" s="26">
        <v>6</v>
      </c>
      <c r="AD13" s="26">
        <v>7</v>
      </c>
      <c r="AE13" s="5">
        <f t="shared" si="10"/>
        <v>6.7</v>
      </c>
      <c r="AF13" s="5">
        <v>8</v>
      </c>
      <c r="AG13" s="5"/>
      <c r="AH13" s="23">
        <f t="shared" si="11"/>
        <v>7.4</v>
      </c>
      <c r="AI13" s="9"/>
      <c r="AJ13" s="5"/>
      <c r="AK13" s="5">
        <f t="shared" si="12"/>
        <v>0</v>
      </c>
      <c r="AL13" s="5"/>
      <c r="AM13" s="5"/>
      <c r="AN13" s="9">
        <f t="shared" si="13"/>
        <v>0</v>
      </c>
      <c r="AO13" s="39">
        <f t="shared" si="14"/>
        <v>7.35</v>
      </c>
      <c r="AP13" s="5">
        <v>7</v>
      </c>
      <c r="AQ13" s="5">
        <v>7</v>
      </c>
      <c r="AR13" s="5">
        <f t="shared" si="15"/>
        <v>7</v>
      </c>
      <c r="AS13" s="5">
        <v>6</v>
      </c>
      <c r="AT13" s="5"/>
      <c r="AU13" s="23">
        <f t="shared" si="16"/>
        <v>6.5</v>
      </c>
      <c r="AV13" s="9"/>
      <c r="AW13" s="5"/>
      <c r="AX13" s="5">
        <f t="shared" si="17"/>
        <v>0</v>
      </c>
      <c r="AY13" s="5"/>
      <c r="AZ13" s="5"/>
      <c r="BA13" s="9">
        <f t="shared" si="18"/>
        <v>0</v>
      </c>
      <c r="BB13" s="39">
        <f t="shared" si="19"/>
        <v>6.5</v>
      </c>
      <c r="BC13" s="5">
        <v>8</v>
      </c>
      <c r="BD13" s="5"/>
      <c r="BE13" s="5"/>
      <c r="BF13" s="5">
        <v>8</v>
      </c>
      <c r="BG13" s="5">
        <f t="shared" si="20"/>
        <v>8</v>
      </c>
      <c r="BH13" s="5">
        <v>7</v>
      </c>
      <c r="BI13" s="5"/>
      <c r="BJ13" s="23">
        <f t="shared" si="21"/>
        <v>7.5</v>
      </c>
      <c r="BK13" s="9"/>
      <c r="BL13" s="5"/>
      <c r="BM13" s="5">
        <f t="shared" si="22"/>
        <v>0</v>
      </c>
      <c r="BN13" s="5"/>
      <c r="BO13" s="5"/>
      <c r="BP13" s="9">
        <f t="shared" si="23"/>
        <v>0</v>
      </c>
      <c r="BQ13" s="39">
        <f t="shared" si="24"/>
        <v>7.5</v>
      </c>
      <c r="BR13" s="26">
        <v>5</v>
      </c>
      <c r="BS13" s="26">
        <v>7</v>
      </c>
      <c r="BT13" s="5">
        <f t="shared" si="25"/>
        <v>6.3</v>
      </c>
      <c r="BU13" s="5">
        <v>7</v>
      </c>
      <c r="BV13" s="5"/>
      <c r="BW13" s="23">
        <f t="shared" si="26"/>
        <v>6.7</v>
      </c>
      <c r="BX13" s="9"/>
      <c r="BY13" s="5"/>
      <c r="BZ13" s="5">
        <f t="shared" si="27"/>
        <v>0</v>
      </c>
      <c r="CA13" s="5"/>
      <c r="CB13" s="5"/>
      <c r="CC13" s="9">
        <f t="shared" si="28"/>
        <v>0</v>
      </c>
      <c r="CD13" s="39">
        <f t="shared" si="29"/>
        <v>6.65</v>
      </c>
      <c r="CE13" s="5">
        <v>6</v>
      </c>
      <c r="CF13" s="5">
        <v>6</v>
      </c>
      <c r="CG13" s="5">
        <f t="shared" si="30"/>
        <v>6</v>
      </c>
      <c r="CH13" s="5">
        <v>5</v>
      </c>
      <c r="CI13" s="5"/>
      <c r="CJ13" s="23">
        <f t="shared" si="31"/>
        <v>5.5</v>
      </c>
      <c r="CK13" s="9"/>
      <c r="CL13" s="5"/>
      <c r="CM13" s="5">
        <f t="shared" si="32"/>
        <v>0</v>
      </c>
      <c r="CN13" s="5"/>
      <c r="CO13" s="5"/>
      <c r="CP13" s="9">
        <f t="shared" si="33"/>
        <v>0</v>
      </c>
      <c r="CQ13" s="39">
        <f t="shared" si="34"/>
        <v>5.5</v>
      </c>
      <c r="CR13" s="26">
        <v>6</v>
      </c>
      <c r="CS13" s="26">
        <v>6</v>
      </c>
      <c r="CT13" s="5">
        <f t="shared" si="35"/>
        <v>6</v>
      </c>
      <c r="CU13" s="5">
        <v>5</v>
      </c>
      <c r="CV13" s="5"/>
      <c r="CW13" s="23">
        <f t="shared" si="36"/>
        <v>5.5</v>
      </c>
      <c r="CX13" s="9"/>
      <c r="CY13" s="5"/>
      <c r="CZ13" s="5">
        <f t="shared" si="37"/>
        <v>0</v>
      </c>
      <c r="DA13" s="5"/>
      <c r="DB13" s="5"/>
      <c r="DC13" s="9">
        <f t="shared" si="38"/>
        <v>0</v>
      </c>
      <c r="DD13" s="39">
        <f t="shared" si="39"/>
        <v>5.5</v>
      </c>
      <c r="DE13" s="26">
        <v>6</v>
      </c>
      <c r="DF13" s="26">
        <v>7</v>
      </c>
      <c r="DG13" s="5">
        <f t="shared" si="40"/>
        <v>6.7</v>
      </c>
      <c r="DH13" s="5">
        <v>5</v>
      </c>
      <c r="DI13" s="5"/>
      <c r="DJ13" s="23">
        <f t="shared" si="41"/>
        <v>5.9</v>
      </c>
      <c r="DK13" s="9"/>
      <c r="DL13" s="5"/>
      <c r="DM13" s="5">
        <f t="shared" si="42"/>
        <v>0</v>
      </c>
      <c r="DN13" s="5"/>
      <c r="DO13" s="5"/>
      <c r="DP13" s="9">
        <f t="shared" si="43"/>
        <v>0</v>
      </c>
      <c r="DQ13" s="39">
        <f t="shared" si="44"/>
        <v>5.85</v>
      </c>
      <c r="DR13" s="26">
        <v>8</v>
      </c>
      <c r="DS13" s="26">
        <v>7</v>
      </c>
      <c r="DT13" s="5">
        <f t="shared" si="45"/>
        <v>7.3</v>
      </c>
      <c r="DU13" s="5">
        <v>7</v>
      </c>
      <c r="DV13" s="5"/>
      <c r="DW13" s="23">
        <f t="shared" si="46"/>
        <v>7.2</v>
      </c>
      <c r="DX13" s="9"/>
      <c r="DY13" s="5"/>
      <c r="DZ13" s="5">
        <f t="shared" si="47"/>
        <v>0</v>
      </c>
      <c r="EA13" s="5"/>
      <c r="EB13" s="5"/>
      <c r="EC13" s="9">
        <f t="shared" si="48"/>
        <v>0</v>
      </c>
      <c r="ED13" s="39">
        <f t="shared" si="49"/>
        <v>7.15</v>
      </c>
      <c r="EE13" s="26">
        <v>7</v>
      </c>
      <c r="EF13" s="26">
        <v>6</v>
      </c>
      <c r="EG13" s="5">
        <f t="shared" si="50"/>
        <v>6.3</v>
      </c>
      <c r="EH13" s="5">
        <v>5</v>
      </c>
      <c r="EI13" s="5"/>
      <c r="EJ13" s="23">
        <f t="shared" si="51"/>
        <v>5.7</v>
      </c>
      <c r="EK13" s="9"/>
      <c r="EL13" s="5"/>
      <c r="EM13" s="5">
        <f t="shared" si="52"/>
        <v>0</v>
      </c>
      <c r="EN13" s="5"/>
      <c r="EO13" s="5"/>
      <c r="EP13" s="9">
        <f t="shared" si="53"/>
        <v>0</v>
      </c>
      <c r="EQ13" s="39">
        <f t="shared" si="54"/>
        <v>5.65</v>
      </c>
      <c r="ER13" s="26">
        <v>10</v>
      </c>
      <c r="ES13" s="26">
        <v>8</v>
      </c>
      <c r="ET13" s="5">
        <f t="shared" si="55"/>
        <v>8.6999999999999993</v>
      </c>
      <c r="EU13" s="5">
        <v>6.5</v>
      </c>
      <c r="EV13" s="5"/>
      <c r="EW13" s="23">
        <f t="shared" si="56"/>
        <v>7.6</v>
      </c>
      <c r="EX13" s="9"/>
      <c r="EY13" s="5"/>
      <c r="EZ13" s="5">
        <f t="shared" si="57"/>
        <v>0</v>
      </c>
      <c r="FA13" s="5"/>
      <c r="FB13" s="5"/>
      <c r="FC13" s="9">
        <f t="shared" si="58"/>
        <v>0</v>
      </c>
      <c r="FD13" s="39">
        <f t="shared" si="59"/>
        <v>7.6</v>
      </c>
      <c r="FE13" s="26">
        <v>10</v>
      </c>
      <c r="FF13" s="26">
        <v>8</v>
      </c>
      <c r="FG13" s="5">
        <f t="shared" si="60"/>
        <v>8.6999999999999993</v>
      </c>
      <c r="FH13" s="5">
        <v>6</v>
      </c>
      <c r="FI13" s="5"/>
      <c r="FJ13" s="23">
        <f t="shared" si="61"/>
        <v>7.4</v>
      </c>
      <c r="FK13" s="9"/>
      <c r="FL13" s="5"/>
      <c r="FM13" s="5">
        <f t="shared" si="62"/>
        <v>0</v>
      </c>
      <c r="FN13" s="5"/>
      <c r="FO13" s="5"/>
      <c r="FP13" s="9">
        <f t="shared" si="63"/>
        <v>0</v>
      </c>
      <c r="FQ13" s="39">
        <f t="shared" si="64"/>
        <v>7.35</v>
      </c>
      <c r="FR13" s="26">
        <v>7</v>
      </c>
      <c r="FS13" s="26">
        <v>8</v>
      </c>
      <c r="FT13" s="5">
        <f t="shared" si="65"/>
        <v>7.7</v>
      </c>
      <c r="FU13" s="5">
        <v>7</v>
      </c>
      <c r="FV13" s="5"/>
      <c r="FW13" s="23">
        <f t="shared" si="66"/>
        <v>7.4</v>
      </c>
      <c r="FX13" s="9"/>
      <c r="FY13" s="5"/>
      <c r="FZ13" s="5">
        <f t="shared" si="67"/>
        <v>0</v>
      </c>
      <c r="GA13" s="5"/>
      <c r="GB13" s="5"/>
      <c r="GC13" s="9">
        <f t="shared" si="68"/>
        <v>0</v>
      </c>
      <c r="GD13" s="39">
        <f t="shared" si="69"/>
        <v>7.35</v>
      </c>
      <c r="GE13" s="46">
        <v>7</v>
      </c>
      <c r="GF13" s="46"/>
      <c r="GG13" s="77">
        <f t="shared" si="70"/>
        <v>7</v>
      </c>
      <c r="GH13" s="39">
        <f t="shared" si="71"/>
        <v>7</v>
      </c>
    </row>
    <row r="14" spans="1:190" s="61" customFormat="1" ht="26.25" customHeight="1">
      <c r="A14" s="24">
        <v>27</v>
      </c>
      <c r="B14" s="89" t="s">
        <v>129</v>
      </c>
      <c r="C14" s="82" t="s">
        <v>134</v>
      </c>
      <c r="D14" s="82" t="str">
        <f t="shared" si="0"/>
        <v>122KT2526</v>
      </c>
      <c r="E14" s="90" t="s">
        <v>344</v>
      </c>
      <c r="F14" s="91" t="s">
        <v>345</v>
      </c>
      <c r="G14" s="93" t="s">
        <v>346</v>
      </c>
      <c r="H14" s="5">
        <v>9</v>
      </c>
      <c r="I14" s="5">
        <v>9</v>
      </c>
      <c r="J14" s="22">
        <f t="shared" si="1"/>
        <v>9</v>
      </c>
      <c r="K14" s="5">
        <v>9</v>
      </c>
      <c r="L14" s="5">
        <v>9</v>
      </c>
      <c r="M14" s="22">
        <f t="shared" si="2"/>
        <v>9</v>
      </c>
      <c r="N14" s="22">
        <f t="shared" si="3"/>
        <v>9</v>
      </c>
      <c r="O14" s="26">
        <v>9</v>
      </c>
      <c r="P14" s="5"/>
      <c r="Q14" s="23">
        <f t="shared" si="4"/>
        <v>9</v>
      </c>
      <c r="R14" s="5"/>
      <c r="S14" s="5"/>
      <c r="T14" s="5">
        <f t="shared" si="5"/>
        <v>0</v>
      </c>
      <c r="U14" s="5"/>
      <c r="V14" s="5"/>
      <c r="W14" s="5">
        <f t="shared" si="6"/>
        <v>0</v>
      </c>
      <c r="X14" s="5">
        <f t="shared" si="7"/>
        <v>0</v>
      </c>
      <c r="Y14" s="26"/>
      <c r="Z14" s="5"/>
      <c r="AA14" s="9">
        <f t="shared" si="8"/>
        <v>0</v>
      </c>
      <c r="AB14" s="39">
        <f t="shared" si="9"/>
        <v>9</v>
      </c>
      <c r="AC14" s="26"/>
      <c r="AD14" s="26"/>
      <c r="AE14" s="5">
        <f t="shared" si="10"/>
        <v>0</v>
      </c>
      <c r="AF14" s="5"/>
      <c r="AG14" s="5"/>
      <c r="AH14" s="23">
        <f t="shared" si="11"/>
        <v>0</v>
      </c>
      <c r="AI14" s="9"/>
      <c r="AJ14" s="5"/>
      <c r="AK14" s="5">
        <f t="shared" si="12"/>
        <v>0</v>
      </c>
      <c r="AL14" s="5"/>
      <c r="AM14" s="5"/>
      <c r="AN14" s="9">
        <f t="shared" si="13"/>
        <v>0</v>
      </c>
      <c r="AO14" s="39">
        <f t="shared" si="14"/>
        <v>0</v>
      </c>
      <c r="AP14" s="5">
        <v>7</v>
      </c>
      <c r="AQ14" s="5">
        <v>8</v>
      </c>
      <c r="AR14" s="5">
        <f t="shared" si="15"/>
        <v>7.7</v>
      </c>
      <c r="AS14" s="5">
        <v>6</v>
      </c>
      <c r="AT14" s="5"/>
      <c r="AU14" s="23">
        <f t="shared" si="16"/>
        <v>6.9</v>
      </c>
      <c r="AV14" s="9"/>
      <c r="AW14" s="5"/>
      <c r="AX14" s="5">
        <f t="shared" si="17"/>
        <v>0</v>
      </c>
      <c r="AY14" s="5"/>
      <c r="AZ14" s="5"/>
      <c r="BA14" s="9">
        <f t="shared" si="18"/>
        <v>0</v>
      </c>
      <c r="BB14" s="39">
        <f t="shared" si="19"/>
        <v>6.85</v>
      </c>
      <c r="BC14" s="5">
        <v>7</v>
      </c>
      <c r="BD14" s="5"/>
      <c r="BE14" s="5"/>
      <c r="BF14" s="5">
        <v>7</v>
      </c>
      <c r="BG14" s="5">
        <f t="shared" si="20"/>
        <v>7</v>
      </c>
      <c r="BH14" s="5">
        <v>7</v>
      </c>
      <c r="BI14" s="5"/>
      <c r="BJ14" s="23">
        <f t="shared" si="21"/>
        <v>7</v>
      </c>
      <c r="BK14" s="9"/>
      <c r="BL14" s="5"/>
      <c r="BM14" s="5">
        <f t="shared" si="22"/>
        <v>0</v>
      </c>
      <c r="BN14" s="5"/>
      <c r="BO14" s="5"/>
      <c r="BP14" s="9">
        <f t="shared" si="23"/>
        <v>0</v>
      </c>
      <c r="BQ14" s="39">
        <f t="shared" si="24"/>
        <v>7</v>
      </c>
      <c r="BR14" s="26">
        <v>5</v>
      </c>
      <c r="BS14" s="26">
        <v>7</v>
      </c>
      <c r="BT14" s="5">
        <f t="shared" si="25"/>
        <v>6.3</v>
      </c>
      <c r="BU14" s="5">
        <v>7</v>
      </c>
      <c r="BV14" s="5"/>
      <c r="BW14" s="23">
        <f t="shared" si="26"/>
        <v>6.7</v>
      </c>
      <c r="BX14" s="9"/>
      <c r="BY14" s="5"/>
      <c r="BZ14" s="5">
        <f t="shared" si="27"/>
        <v>0</v>
      </c>
      <c r="CA14" s="5"/>
      <c r="CB14" s="5"/>
      <c r="CC14" s="9">
        <f t="shared" si="28"/>
        <v>0</v>
      </c>
      <c r="CD14" s="39">
        <f t="shared" si="29"/>
        <v>6.65</v>
      </c>
      <c r="CE14" s="5">
        <v>8</v>
      </c>
      <c r="CF14" s="5">
        <v>8</v>
      </c>
      <c r="CG14" s="5">
        <f t="shared" si="30"/>
        <v>8</v>
      </c>
      <c r="CH14" s="5">
        <v>6</v>
      </c>
      <c r="CI14" s="5"/>
      <c r="CJ14" s="23">
        <f t="shared" si="31"/>
        <v>7</v>
      </c>
      <c r="CK14" s="9"/>
      <c r="CL14" s="5"/>
      <c r="CM14" s="5">
        <f t="shared" si="32"/>
        <v>0</v>
      </c>
      <c r="CN14" s="5"/>
      <c r="CO14" s="5"/>
      <c r="CP14" s="9">
        <f t="shared" si="33"/>
        <v>0</v>
      </c>
      <c r="CQ14" s="39">
        <f t="shared" si="34"/>
        <v>7</v>
      </c>
      <c r="CR14" s="26">
        <v>8</v>
      </c>
      <c r="CS14" s="26">
        <v>7</v>
      </c>
      <c r="CT14" s="5">
        <f t="shared" si="35"/>
        <v>7.3</v>
      </c>
      <c r="CU14" s="5">
        <v>5</v>
      </c>
      <c r="CV14" s="5"/>
      <c r="CW14" s="23">
        <f t="shared" si="36"/>
        <v>6.2</v>
      </c>
      <c r="CX14" s="9"/>
      <c r="CY14" s="5"/>
      <c r="CZ14" s="5">
        <f t="shared" si="37"/>
        <v>0</v>
      </c>
      <c r="DA14" s="5"/>
      <c r="DB14" s="5"/>
      <c r="DC14" s="9">
        <f t="shared" si="38"/>
        <v>0</v>
      </c>
      <c r="DD14" s="39">
        <f t="shared" si="39"/>
        <v>6.15</v>
      </c>
      <c r="DE14" s="26">
        <v>8</v>
      </c>
      <c r="DF14" s="26">
        <v>8</v>
      </c>
      <c r="DG14" s="5">
        <f t="shared" si="40"/>
        <v>8</v>
      </c>
      <c r="DH14" s="5">
        <v>6</v>
      </c>
      <c r="DI14" s="5"/>
      <c r="DJ14" s="23">
        <f t="shared" si="41"/>
        <v>7</v>
      </c>
      <c r="DK14" s="9"/>
      <c r="DL14" s="5"/>
      <c r="DM14" s="5">
        <f t="shared" si="42"/>
        <v>0</v>
      </c>
      <c r="DN14" s="5"/>
      <c r="DO14" s="5"/>
      <c r="DP14" s="9">
        <f t="shared" si="43"/>
        <v>0</v>
      </c>
      <c r="DQ14" s="39">
        <f t="shared" si="44"/>
        <v>7</v>
      </c>
      <c r="DR14" s="26">
        <v>8</v>
      </c>
      <c r="DS14" s="26">
        <v>9</v>
      </c>
      <c r="DT14" s="5">
        <f t="shared" si="45"/>
        <v>8.6999999999999993</v>
      </c>
      <c r="DU14" s="5">
        <v>7</v>
      </c>
      <c r="DV14" s="5"/>
      <c r="DW14" s="23">
        <f t="shared" si="46"/>
        <v>7.9</v>
      </c>
      <c r="DX14" s="9"/>
      <c r="DY14" s="5"/>
      <c r="DZ14" s="5">
        <f t="shared" si="47"/>
        <v>0</v>
      </c>
      <c r="EA14" s="5"/>
      <c r="EB14" s="5"/>
      <c r="EC14" s="9">
        <f t="shared" si="48"/>
        <v>0</v>
      </c>
      <c r="ED14" s="39">
        <f t="shared" si="49"/>
        <v>7.85</v>
      </c>
      <c r="EE14" s="26">
        <v>8</v>
      </c>
      <c r="EF14" s="26">
        <v>7</v>
      </c>
      <c r="EG14" s="5">
        <f t="shared" si="50"/>
        <v>7.3</v>
      </c>
      <c r="EH14" s="5">
        <v>6</v>
      </c>
      <c r="EI14" s="5"/>
      <c r="EJ14" s="23">
        <f t="shared" si="51"/>
        <v>6.7</v>
      </c>
      <c r="EK14" s="9"/>
      <c r="EL14" s="5"/>
      <c r="EM14" s="5">
        <f t="shared" si="52"/>
        <v>0</v>
      </c>
      <c r="EN14" s="5"/>
      <c r="EO14" s="5"/>
      <c r="EP14" s="9">
        <f t="shared" si="53"/>
        <v>0</v>
      </c>
      <c r="EQ14" s="39">
        <f t="shared" si="54"/>
        <v>6.65</v>
      </c>
      <c r="ER14" s="26">
        <v>10</v>
      </c>
      <c r="ES14" s="26">
        <v>7</v>
      </c>
      <c r="ET14" s="5">
        <f t="shared" si="55"/>
        <v>8</v>
      </c>
      <c r="EU14" s="5">
        <v>8</v>
      </c>
      <c r="EV14" s="5"/>
      <c r="EW14" s="23">
        <f t="shared" si="56"/>
        <v>8</v>
      </c>
      <c r="EX14" s="9"/>
      <c r="EY14" s="5"/>
      <c r="EZ14" s="5">
        <f t="shared" si="57"/>
        <v>0</v>
      </c>
      <c r="FA14" s="5"/>
      <c r="FB14" s="5"/>
      <c r="FC14" s="9">
        <f t="shared" si="58"/>
        <v>0</v>
      </c>
      <c r="FD14" s="39">
        <f t="shared" si="59"/>
        <v>8</v>
      </c>
      <c r="FE14" s="26">
        <v>9</v>
      </c>
      <c r="FF14" s="26">
        <v>9</v>
      </c>
      <c r="FG14" s="5">
        <f t="shared" si="60"/>
        <v>9</v>
      </c>
      <c r="FH14" s="5">
        <v>3</v>
      </c>
      <c r="FI14" s="5"/>
      <c r="FJ14" s="23">
        <f t="shared" si="61"/>
        <v>6</v>
      </c>
      <c r="FK14" s="9"/>
      <c r="FL14" s="5"/>
      <c r="FM14" s="5">
        <f t="shared" si="62"/>
        <v>0</v>
      </c>
      <c r="FN14" s="5"/>
      <c r="FO14" s="5"/>
      <c r="FP14" s="9">
        <f t="shared" si="63"/>
        <v>0</v>
      </c>
      <c r="FQ14" s="39">
        <f t="shared" si="64"/>
        <v>6</v>
      </c>
      <c r="FR14" s="26">
        <v>7</v>
      </c>
      <c r="FS14" s="26">
        <v>8</v>
      </c>
      <c r="FT14" s="5">
        <f t="shared" si="65"/>
        <v>7.7</v>
      </c>
      <c r="FU14" s="5">
        <v>8</v>
      </c>
      <c r="FV14" s="5"/>
      <c r="FW14" s="23">
        <f t="shared" si="66"/>
        <v>7.9</v>
      </c>
      <c r="FX14" s="9"/>
      <c r="FY14" s="5"/>
      <c r="FZ14" s="5">
        <f t="shared" si="67"/>
        <v>0</v>
      </c>
      <c r="GA14" s="5"/>
      <c r="GB14" s="5"/>
      <c r="GC14" s="9">
        <f t="shared" si="68"/>
        <v>0</v>
      </c>
      <c r="GD14" s="39">
        <f t="shared" si="69"/>
        <v>7.85</v>
      </c>
      <c r="GE14" s="46">
        <v>7</v>
      </c>
      <c r="GF14" s="46"/>
      <c r="GG14" s="77">
        <f t="shared" si="70"/>
        <v>7</v>
      </c>
      <c r="GH14" s="39">
        <f t="shared" si="71"/>
        <v>7</v>
      </c>
    </row>
    <row r="15" spans="1:190" s="61" customFormat="1" ht="26.25" customHeight="1">
      <c r="A15" s="24">
        <v>28</v>
      </c>
      <c r="B15" s="89" t="s">
        <v>129</v>
      </c>
      <c r="C15" s="82" t="s">
        <v>135</v>
      </c>
      <c r="D15" s="82" t="str">
        <f t="shared" si="0"/>
        <v>122KT2527</v>
      </c>
      <c r="E15" s="90" t="s">
        <v>347</v>
      </c>
      <c r="F15" s="91" t="s">
        <v>252</v>
      </c>
      <c r="G15" s="93" t="s">
        <v>348</v>
      </c>
      <c r="H15" s="5">
        <v>8</v>
      </c>
      <c r="I15" s="5">
        <v>8</v>
      </c>
      <c r="J15" s="22">
        <f t="shared" si="1"/>
        <v>8</v>
      </c>
      <c r="K15" s="5">
        <v>9</v>
      </c>
      <c r="L15" s="5">
        <v>6</v>
      </c>
      <c r="M15" s="22">
        <f t="shared" si="2"/>
        <v>7</v>
      </c>
      <c r="N15" s="22">
        <f t="shared" si="3"/>
        <v>7.5</v>
      </c>
      <c r="O15" s="26">
        <v>8</v>
      </c>
      <c r="P15" s="5"/>
      <c r="Q15" s="23">
        <f t="shared" si="4"/>
        <v>7.8</v>
      </c>
      <c r="R15" s="5"/>
      <c r="S15" s="5"/>
      <c r="T15" s="5">
        <f t="shared" si="5"/>
        <v>0</v>
      </c>
      <c r="U15" s="5"/>
      <c r="V15" s="5"/>
      <c r="W15" s="5">
        <f t="shared" si="6"/>
        <v>0</v>
      </c>
      <c r="X15" s="5">
        <f t="shared" si="7"/>
        <v>0</v>
      </c>
      <c r="Y15" s="26"/>
      <c r="Z15" s="5"/>
      <c r="AA15" s="9">
        <f t="shared" si="8"/>
        <v>0</v>
      </c>
      <c r="AB15" s="39">
        <f t="shared" si="9"/>
        <v>7.75</v>
      </c>
      <c r="AC15" s="26"/>
      <c r="AD15" s="26"/>
      <c r="AE15" s="5">
        <f t="shared" si="10"/>
        <v>0</v>
      </c>
      <c r="AF15" s="5"/>
      <c r="AG15" s="5"/>
      <c r="AH15" s="23">
        <f t="shared" si="11"/>
        <v>0</v>
      </c>
      <c r="AI15" s="9"/>
      <c r="AJ15" s="5"/>
      <c r="AK15" s="5">
        <f t="shared" si="12"/>
        <v>0</v>
      </c>
      <c r="AL15" s="5"/>
      <c r="AM15" s="5"/>
      <c r="AN15" s="9">
        <f t="shared" si="13"/>
        <v>0</v>
      </c>
      <c r="AO15" s="39">
        <f t="shared" si="14"/>
        <v>0</v>
      </c>
      <c r="AP15" s="5">
        <v>7</v>
      </c>
      <c r="AQ15" s="5">
        <v>7</v>
      </c>
      <c r="AR15" s="5">
        <f t="shared" si="15"/>
        <v>7</v>
      </c>
      <c r="AS15" s="5">
        <v>5</v>
      </c>
      <c r="AT15" s="5"/>
      <c r="AU15" s="23">
        <f t="shared" si="16"/>
        <v>6</v>
      </c>
      <c r="AV15" s="9"/>
      <c r="AW15" s="5"/>
      <c r="AX15" s="5">
        <f t="shared" si="17"/>
        <v>0</v>
      </c>
      <c r="AY15" s="5"/>
      <c r="AZ15" s="5"/>
      <c r="BA15" s="9">
        <f t="shared" si="18"/>
        <v>0</v>
      </c>
      <c r="BB15" s="39">
        <f t="shared" si="19"/>
        <v>6</v>
      </c>
      <c r="BC15" s="5">
        <v>7</v>
      </c>
      <c r="BD15" s="5"/>
      <c r="BE15" s="5"/>
      <c r="BF15" s="5">
        <v>7</v>
      </c>
      <c r="BG15" s="5">
        <f t="shared" si="20"/>
        <v>7</v>
      </c>
      <c r="BH15" s="5">
        <v>6</v>
      </c>
      <c r="BI15" s="5"/>
      <c r="BJ15" s="23">
        <f t="shared" si="21"/>
        <v>6.5</v>
      </c>
      <c r="BK15" s="9"/>
      <c r="BL15" s="5"/>
      <c r="BM15" s="5">
        <f t="shared" si="22"/>
        <v>0</v>
      </c>
      <c r="BN15" s="5"/>
      <c r="BO15" s="5"/>
      <c r="BP15" s="9">
        <f t="shared" si="23"/>
        <v>0</v>
      </c>
      <c r="BQ15" s="39">
        <f t="shared" si="24"/>
        <v>6.5</v>
      </c>
      <c r="BR15" s="85">
        <v>5</v>
      </c>
      <c r="BS15" s="85">
        <v>6</v>
      </c>
      <c r="BT15" s="37">
        <f t="shared" si="25"/>
        <v>5.7</v>
      </c>
      <c r="BU15" s="37">
        <v>4</v>
      </c>
      <c r="BV15" s="37">
        <v>5</v>
      </c>
      <c r="BW15" s="38">
        <f t="shared" si="26"/>
        <v>5.4</v>
      </c>
      <c r="BX15" s="38"/>
      <c r="BY15" s="37"/>
      <c r="BZ15" s="37">
        <f t="shared" si="27"/>
        <v>0</v>
      </c>
      <c r="CA15" s="37"/>
      <c r="CB15" s="37"/>
      <c r="CC15" s="38">
        <f t="shared" si="28"/>
        <v>0</v>
      </c>
      <c r="CD15" s="38">
        <f t="shared" si="29"/>
        <v>5.35</v>
      </c>
      <c r="CE15" s="5">
        <v>7</v>
      </c>
      <c r="CF15" s="5">
        <v>8</v>
      </c>
      <c r="CG15" s="5">
        <f t="shared" si="30"/>
        <v>7.7</v>
      </c>
      <c r="CH15" s="5">
        <v>6</v>
      </c>
      <c r="CI15" s="5"/>
      <c r="CJ15" s="23">
        <f t="shared" si="31"/>
        <v>6.9</v>
      </c>
      <c r="CK15" s="9"/>
      <c r="CL15" s="5"/>
      <c r="CM15" s="5">
        <f t="shared" si="32"/>
        <v>0</v>
      </c>
      <c r="CN15" s="5"/>
      <c r="CO15" s="5"/>
      <c r="CP15" s="9">
        <f t="shared" si="33"/>
        <v>0</v>
      </c>
      <c r="CQ15" s="39">
        <f t="shared" si="34"/>
        <v>6.85</v>
      </c>
      <c r="CR15" s="26">
        <v>5</v>
      </c>
      <c r="CS15" s="26">
        <v>7</v>
      </c>
      <c r="CT15" s="5">
        <f t="shared" si="35"/>
        <v>6.3</v>
      </c>
      <c r="CU15" s="5">
        <v>7</v>
      </c>
      <c r="CV15" s="5"/>
      <c r="CW15" s="23">
        <f t="shared" si="36"/>
        <v>6.7</v>
      </c>
      <c r="CX15" s="9"/>
      <c r="CY15" s="5"/>
      <c r="CZ15" s="5">
        <f t="shared" si="37"/>
        <v>0</v>
      </c>
      <c r="DA15" s="5"/>
      <c r="DB15" s="5"/>
      <c r="DC15" s="9">
        <f t="shared" si="38"/>
        <v>0</v>
      </c>
      <c r="DD15" s="39">
        <f t="shared" si="39"/>
        <v>6.65</v>
      </c>
      <c r="DE15" s="26">
        <v>5</v>
      </c>
      <c r="DF15" s="26">
        <v>6</v>
      </c>
      <c r="DG15" s="5">
        <f t="shared" si="40"/>
        <v>5.7</v>
      </c>
      <c r="DH15" s="5">
        <v>5</v>
      </c>
      <c r="DI15" s="5"/>
      <c r="DJ15" s="23">
        <f t="shared" si="41"/>
        <v>5.4</v>
      </c>
      <c r="DK15" s="9"/>
      <c r="DL15" s="5"/>
      <c r="DM15" s="5">
        <f t="shared" si="42"/>
        <v>0</v>
      </c>
      <c r="DN15" s="5"/>
      <c r="DO15" s="5"/>
      <c r="DP15" s="9">
        <f t="shared" si="43"/>
        <v>0</v>
      </c>
      <c r="DQ15" s="39">
        <f t="shared" si="44"/>
        <v>5.35</v>
      </c>
      <c r="DR15" s="26">
        <v>9</v>
      </c>
      <c r="DS15" s="26">
        <v>9</v>
      </c>
      <c r="DT15" s="5">
        <f t="shared" si="45"/>
        <v>9</v>
      </c>
      <c r="DU15" s="5">
        <v>8</v>
      </c>
      <c r="DV15" s="5"/>
      <c r="DW15" s="23">
        <f t="shared" si="46"/>
        <v>8.5</v>
      </c>
      <c r="DX15" s="9"/>
      <c r="DY15" s="5"/>
      <c r="DZ15" s="5">
        <f t="shared" si="47"/>
        <v>0</v>
      </c>
      <c r="EA15" s="5"/>
      <c r="EB15" s="5"/>
      <c r="EC15" s="9">
        <f t="shared" si="48"/>
        <v>0</v>
      </c>
      <c r="ED15" s="39">
        <f t="shared" si="49"/>
        <v>8.5</v>
      </c>
      <c r="EE15" s="26">
        <v>8</v>
      </c>
      <c r="EF15" s="26">
        <v>7</v>
      </c>
      <c r="EG15" s="5">
        <f t="shared" si="50"/>
        <v>7.3</v>
      </c>
      <c r="EH15" s="5">
        <v>4</v>
      </c>
      <c r="EI15" s="5"/>
      <c r="EJ15" s="23">
        <f t="shared" si="51"/>
        <v>5.7</v>
      </c>
      <c r="EK15" s="9"/>
      <c r="EL15" s="5"/>
      <c r="EM15" s="5">
        <f t="shared" si="52"/>
        <v>0</v>
      </c>
      <c r="EN15" s="5"/>
      <c r="EO15" s="5"/>
      <c r="EP15" s="9">
        <f t="shared" si="53"/>
        <v>0</v>
      </c>
      <c r="EQ15" s="39">
        <f t="shared" si="54"/>
        <v>5.65</v>
      </c>
      <c r="ER15" s="26">
        <v>10</v>
      </c>
      <c r="ES15" s="26">
        <v>10</v>
      </c>
      <c r="ET15" s="5">
        <f t="shared" si="55"/>
        <v>10</v>
      </c>
      <c r="EU15" s="5">
        <v>1.5</v>
      </c>
      <c r="EV15" s="5"/>
      <c r="EW15" s="23">
        <f t="shared" si="56"/>
        <v>5.8</v>
      </c>
      <c r="EX15" s="9"/>
      <c r="EY15" s="5"/>
      <c r="EZ15" s="5">
        <f t="shared" si="57"/>
        <v>0</v>
      </c>
      <c r="FA15" s="5"/>
      <c r="FB15" s="5"/>
      <c r="FC15" s="9">
        <f t="shared" si="58"/>
        <v>0</v>
      </c>
      <c r="FD15" s="39">
        <f t="shared" si="59"/>
        <v>5.75</v>
      </c>
      <c r="FE15" s="26">
        <v>9</v>
      </c>
      <c r="FF15" s="26">
        <v>9</v>
      </c>
      <c r="FG15" s="5">
        <f t="shared" si="60"/>
        <v>9</v>
      </c>
      <c r="FH15" s="5">
        <v>2.5</v>
      </c>
      <c r="FI15" s="5"/>
      <c r="FJ15" s="23">
        <f t="shared" si="61"/>
        <v>5.8</v>
      </c>
      <c r="FK15" s="9"/>
      <c r="FL15" s="5"/>
      <c r="FM15" s="5">
        <f t="shared" si="62"/>
        <v>0</v>
      </c>
      <c r="FN15" s="5"/>
      <c r="FO15" s="5"/>
      <c r="FP15" s="9">
        <f t="shared" si="63"/>
        <v>0</v>
      </c>
      <c r="FQ15" s="39">
        <f t="shared" si="64"/>
        <v>5.75</v>
      </c>
      <c r="FR15" s="26">
        <v>7</v>
      </c>
      <c r="FS15" s="26">
        <v>7</v>
      </c>
      <c r="FT15" s="5">
        <f t="shared" si="65"/>
        <v>7</v>
      </c>
      <c r="FU15" s="5">
        <v>7</v>
      </c>
      <c r="FV15" s="5"/>
      <c r="FW15" s="23">
        <f t="shared" si="66"/>
        <v>7</v>
      </c>
      <c r="FX15" s="9"/>
      <c r="FY15" s="5"/>
      <c r="FZ15" s="5">
        <f t="shared" si="67"/>
        <v>0</v>
      </c>
      <c r="GA15" s="5"/>
      <c r="GB15" s="5"/>
      <c r="GC15" s="9">
        <f t="shared" si="68"/>
        <v>0</v>
      </c>
      <c r="GD15" s="39">
        <f t="shared" si="69"/>
        <v>7</v>
      </c>
      <c r="GE15" s="46">
        <v>7</v>
      </c>
      <c r="GF15" s="46"/>
      <c r="GG15" s="77">
        <f t="shared" si="70"/>
        <v>7</v>
      </c>
      <c r="GH15" s="39">
        <f t="shared" si="71"/>
        <v>7</v>
      </c>
    </row>
    <row r="16" spans="1:190" s="61" customFormat="1" ht="26.25" customHeight="1">
      <c r="A16" s="24">
        <v>29</v>
      </c>
      <c r="B16" s="89" t="s">
        <v>129</v>
      </c>
      <c r="C16" s="82" t="s">
        <v>136</v>
      </c>
      <c r="D16" s="82" t="str">
        <f t="shared" si="0"/>
        <v>122KT2528</v>
      </c>
      <c r="E16" s="90" t="s">
        <v>349</v>
      </c>
      <c r="F16" s="91" t="s">
        <v>109</v>
      </c>
      <c r="G16" s="93" t="s">
        <v>350</v>
      </c>
      <c r="H16" s="5">
        <v>8</v>
      </c>
      <c r="I16" s="5">
        <v>8</v>
      </c>
      <c r="J16" s="22">
        <f t="shared" si="1"/>
        <v>8</v>
      </c>
      <c r="K16" s="5">
        <v>9</v>
      </c>
      <c r="L16" s="5">
        <v>8</v>
      </c>
      <c r="M16" s="22">
        <f t="shared" si="2"/>
        <v>8.3000000000000007</v>
      </c>
      <c r="N16" s="22">
        <f t="shared" si="3"/>
        <v>8.15</v>
      </c>
      <c r="O16" s="26">
        <v>7</v>
      </c>
      <c r="P16" s="5"/>
      <c r="Q16" s="23">
        <f t="shared" si="4"/>
        <v>7.6</v>
      </c>
      <c r="R16" s="5"/>
      <c r="S16" s="5"/>
      <c r="T16" s="5">
        <f t="shared" si="5"/>
        <v>0</v>
      </c>
      <c r="U16" s="5"/>
      <c r="V16" s="5"/>
      <c r="W16" s="5">
        <f t="shared" si="6"/>
        <v>0</v>
      </c>
      <c r="X16" s="5">
        <f t="shared" si="7"/>
        <v>0</v>
      </c>
      <c r="Y16" s="26"/>
      <c r="Z16" s="5"/>
      <c r="AA16" s="9">
        <f t="shared" si="8"/>
        <v>0</v>
      </c>
      <c r="AB16" s="39">
        <f t="shared" si="9"/>
        <v>7.5750000000000002</v>
      </c>
      <c r="AC16" s="26"/>
      <c r="AD16" s="26"/>
      <c r="AE16" s="5">
        <f t="shared" si="10"/>
        <v>0</v>
      </c>
      <c r="AF16" s="5"/>
      <c r="AG16" s="5"/>
      <c r="AH16" s="23">
        <f t="shared" si="11"/>
        <v>0</v>
      </c>
      <c r="AI16" s="9"/>
      <c r="AJ16" s="5"/>
      <c r="AK16" s="5">
        <f t="shared" si="12"/>
        <v>0</v>
      </c>
      <c r="AL16" s="5"/>
      <c r="AM16" s="5"/>
      <c r="AN16" s="9">
        <f t="shared" si="13"/>
        <v>0</v>
      </c>
      <c r="AO16" s="39">
        <f t="shared" si="14"/>
        <v>0</v>
      </c>
      <c r="AP16" s="5">
        <v>5</v>
      </c>
      <c r="AQ16" s="5">
        <v>7</v>
      </c>
      <c r="AR16" s="5">
        <f t="shared" si="15"/>
        <v>6.3</v>
      </c>
      <c r="AS16" s="5">
        <v>6</v>
      </c>
      <c r="AT16" s="5"/>
      <c r="AU16" s="23">
        <f t="shared" si="16"/>
        <v>6.2</v>
      </c>
      <c r="AV16" s="9"/>
      <c r="AW16" s="5"/>
      <c r="AX16" s="5">
        <f t="shared" si="17"/>
        <v>0</v>
      </c>
      <c r="AY16" s="5"/>
      <c r="AZ16" s="5"/>
      <c r="BA16" s="9">
        <f t="shared" si="18"/>
        <v>0</v>
      </c>
      <c r="BB16" s="39">
        <f t="shared" si="19"/>
        <v>6.15</v>
      </c>
      <c r="BC16" s="5">
        <v>7</v>
      </c>
      <c r="BD16" s="5"/>
      <c r="BE16" s="5"/>
      <c r="BF16" s="5">
        <v>7</v>
      </c>
      <c r="BG16" s="5">
        <f t="shared" si="20"/>
        <v>7</v>
      </c>
      <c r="BH16" s="5">
        <v>4</v>
      </c>
      <c r="BI16" s="5"/>
      <c r="BJ16" s="23">
        <f t="shared" si="21"/>
        <v>5.5</v>
      </c>
      <c r="BK16" s="9"/>
      <c r="BL16" s="5"/>
      <c r="BM16" s="5">
        <f t="shared" si="22"/>
        <v>0</v>
      </c>
      <c r="BN16" s="5"/>
      <c r="BO16" s="5"/>
      <c r="BP16" s="9">
        <f t="shared" si="23"/>
        <v>0</v>
      </c>
      <c r="BQ16" s="39">
        <f t="shared" si="24"/>
        <v>5.5</v>
      </c>
      <c r="BR16" s="26">
        <v>6</v>
      </c>
      <c r="BS16" s="26">
        <v>6</v>
      </c>
      <c r="BT16" s="5">
        <f t="shared" si="25"/>
        <v>6</v>
      </c>
      <c r="BU16" s="5">
        <v>5</v>
      </c>
      <c r="BV16" s="5"/>
      <c r="BW16" s="23">
        <f t="shared" si="26"/>
        <v>5.5</v>
      </c>
      <c r="BX16" s="9"/>
      <c r="BY16" s="5"/>
      <c r="BZ16" s="5">
        <f t="shared" si="27"/>
        <v>0</v>
      </c>
      <c r="CA16" s="5"/>
      <c r="CB16" s="5"/>
      <c r="CC16" s="9">
        <f t="shared" si="28"/>
        <v>0</v>
      </c>
      <c r="CD16" s="39">
        <f t="shared" si="29"/>
        <v>5.5</v>
      </c>
      <c r="CE16" s="5">
        <v>7</v>
      </c>
      <c r="CF16" s="5">
        <v>8</v>
      </c>
      <c r="CG16" s="5">
        <f t="shared" si="30"/>
        <v>7.7</v>
      </c>
      <c r="CH16" s="5">
        <v>6</v>
      </c>
      <c r="CI16" s="5"/>
      <c r="CJ16" s="23">
        <f t="shared" si="31"/>
        <v>6.9</v>
      </c>
      <c r="CK16" s="9"/>
      <c r="CL16" s="5"/>
      <c r="CM16" s="5">
        <f t="shared" si="32"/>
        <v>0</v>
      </c>
      <c r="CN16" s="5"/>
      <c r="CO16" s="5"/>
      <c r="CP16" s="9">
        <f t="shared" si="33"/>
        <v>0</v>
      </c>
      <c r="CQ16" s="39">
        <f t="shared" si="34"/>
        <v>6.85</v>
      </c>
      <c r="CR16" s="26">
        <v>7</v>
      </c>
      <c r="CS16" s="26">
        <v>8</v>
      </c>
      <c r="CT16" s="5">
        <f t="shared" si="35"/>
        <v>7.7</v>
      </c>
      <c r="CU16" s="5">
        <v>7</v>
      </c>
      <c r="CV16" s="5"/>
      <c r="CW16" s="23">
        <f t="shared" si="36"/>
        <v>7.4</v>
      </c>
      <c r="CX16" s="9"/>
      <c r="CY16" s="5"/>
      <c r="CZ16" s="5">
        <f t="shared" si="37"/>
        <v>0</v>
      </c>
      <c r="DA16" s="5"/>
      <c r="DB16" s="5"/>
      <c r="DC16" s="9">
        <f t="shared" si="38"/>
        <v>0</v>
      </c>
      <c r="DD16" s="39">
        <f t="shared" si="39"/>
        <v>7.35</v>
      </c>
      <c r="DE16" s="26">
        <v>7</v>
      </c>
      <c r="DF16" s="26">
        <v>7</v>
      </c>
      <c r="DG16" s="5">
        <f t="shared" si="40"/>
        <v>7</v>
      </c>
      <c r="DH16" s="5">
        <v>8</v>
      </c>
      <c r="DI16" s="5"/>
      <c r="DJ16" s="23">
        <f t="shared" si="41"/>
        <v>7.5</v>
      </c>
      <c r="DK16" s="9"/>
      <c r="DL16" s="5"/>
      <c r="DM16" s="5">
        <f t="shared" si="42"/>
        <v>0</v>
      </c>
      <c r="DN16" s="5"/>
      <c r="DO16" s="5"/>
      <c r="DP16" s="9">
        <f t="shared" si="43"/>
        <v>0</v>
      </c>
      <c r="DQ16" s="39">
        <f t="shared" si="44"/>
        <v>7.5</v>
      </c>
      <c r="DR16" s="26">
        <v>7</v>
      </c>
      <c r="DS16" s="26">
        <v>7</v>
      </c>
      <c r="DT16" s="5">
        <f t="shared" si="45"/>
        <v>7</v>
      </c>
      <c r="DU16" s="5">
        <v>6</v>
      </c>
      <c r="DV16" s="5"/>
      <c r="DW16" s="23">
        <f t="shared" si="46"/>
        <v>6.5</v>
      </c>
      <c r="DX16" s="9"/>
      <c r="DY16" s="5"/>
      <c r="DZ16" s="5">
        <f t="shared" si="47"/>
        <v>0</v>
      </c>
      <c r="EA16" s="5"/>
      <c r="EB16" s="5"/>
      <c r="EC16" s="9">
        <f t="shared" si="48"/>
        <v>0</v>
      </c>
      <c r="ED16" s="39">
        <f t="shared" si="49"/>
        <v>6.5</v>
      </c>
      <c r="EE16" s="26">
        <v>7</v>
      </c>
      <c r="EF16" s="26">
        <v>7</v>
      </c>
      <c r="EG16" s="5">
        <f t="shared" si="50"/>
        <v>7</v>
      </c>
      <c r="EH16" s="5">
        <v>6</v>
      </c>
      <c r="EI16" s="5"/>
      <c r="EJ16" s="23">
        <f t="shared" si="51"/>
        <v>6.5</v>
      </c>
      <c r="EK16" s="9"/>
      <c r="EL16" s="5"/>
      <c r="EM16" s="5">
        <f t="shared" si="52"/>
        <v>0</v>
      </c>
      <c r="EN16" s="5"/>
      <c r="EO16" s="5"/>
      <c r="EP16" s="9">
        <f t="shared" si="53"/>
        <v>0</v>
      </c>
      <c r="EQ16" s="39">
        <f t="shared" si="54"/>
        <v>6.5</v>
      </c>
      <c r="ER16" s="26">
        <v>10</v>
      </c>
      <c r="ES16" s="26">
        <v>10</v>
      </c>
      <c r="ET16" s="5">
        <f t="shared" si="55"/>
        <v>10</v>
      </c>
      <c r="EU16" s="5">
        <v>8</v>
      </c>
      <c r="EV16" s="5"/>
      <c r="EW16" s="23">
        <f t="shared" si="56"/>
        <v>9</v>
      </c>
      <c r="EX16" s="9"/>
      <c r="EY16" s="5"/>
      <c r="EZ16" s="5">
        <f t="shared" si="57"/>
        <v>0</v>
      </c>
      <c r="FA16" s="5"/>
      <c r="FB16" s="5"/>
      <c r="FC16" s="9">
        <f t="shared" si="58"/>
        <v>0</v>
      </c>
      <c r="FD16" s="39">
        <f t="shared" si="59"/>
        <v>9</v>
      </c>
      <c r="FE16" s="26">
        <v>7</v>
      </c>
      <c r="FF16" s="26">
        <v>9</v>
      </c>
      <c r="FG16" s="5">
        <f t="shared" si="60"/>
        <v>8.3000000000000007</v>
      </c>
      <c r="FH16" s="5">
        <v>3</v>
      </c>
      <c r="FI16" s="5"/>
      <c r="FJ16" s="23">
        <f t="shared" si="61"/>
        <v>5.7</v>
      </c>
      <c r="FK16" s="9"/>
      <c r="FL16" s="5"/>
      <c r="FM16" s="5">
        <f t="shared" si="62"/>
        <v>0</v>
      </c>
      <c r="FN16" s="5"/>
      <c r="FO16" s="5"/>
      <c r="FP16" s="9">
        <f t="shared" si="63"/>
        <v>0</v>
      </c>
      <c r="FQ16" s="39">
        <f t="shared" si="64"/>
        <v>5.65</v>
      </c>
      <c r="FR16" s="26">
        <v>8</v>
      </c>
      <c r="FS16" s="26">
        <v>9</v>
      </c>
      <c r="FT16" s="5">
        <f t="shared" si="65"/>
        <v>8.6999999999999993</v>
      </c>
      <c r="FU16" s="5">
        <v>7</v>
      </c>
      <c r="FV16" s="5"/>
      <c r="FW16" s="23">
        <f t="shared" si="66"/>
        <v>7.9</v>
      </c>
      <c r="FX16" s="9"/>
      <c r="FY16" s="5"/>
      <c r="FZ16" s="5">
        <f t="shared" si="67"/>
        <v>0</v>
      </c>
      <c r="GA16" s="5"/>
      <c r="GB16" s="5"/>
      <c r="GC16" s="9">
        <f t="shared" si="68"/>
        <v>0</v>
      </c>
      <c r="GD16" s="39">
        <f t="shared" si="69"/>
        <v>7.85</v>
      </c>
      <c r="GE16" s="46">
        <v>8</v>
      </c>
      <c r="GF16" s="46"/>
      <c r="GG16" s="77">
        <f t="shared" si="70"/>
        <v>8</v>
      </c>
      <c r="GH16" s="39">
        <f t="shared" si="71"/>
        <v>8</v>
      </c>
    </row>
    <row r="17" spans="1:190" s="61" customFormat="1" ht="26.25" customHeight="1">
      <c r="A17" s="24">
        <v>30</v>
      </c>
      <c r="B17" s="89" t="s">
        <v>129</v>
      </c>
      <c r="C17" s="82" t="s">
        <v>137</v>
      </c>
      <c r="D17" s="82" t="str">
        <f t="shared" si="0"/>
        <v>122KT2529</v>
      </c>
      <c r="E17" s="90" t="s">
        <v>353</v>
      </c>
      <c r="F17" s="91" t="s">
        <v>81</v>
      </c>
      <c r="G17" s="93">
        <v>31692</v>
      </c>
      <c r="H17" s="60">
        <v>6</v>
      </c>
      <c r="I17" s="5">
        <v>6</v>
      </c>
      <c r="J17" s="22">
        <f t="shared" si="1"/>
        <v>6</v>
      </c>
      <c r="K17" s="5">
        <v>9</v>
      </c>
      <c r="L17" s="5">
        <v>8</v>
      </c>
      <c r="M17" s="22">
        <f t="shared" si="2"/>
        <v>8.3000000000000007</v>
      </c>
      <c r="N17" s="22">
        <f t="shared" si="3"/>
        <v>7.15</v>
      </c>
      <c r="O17" s="26">
        <v>8</v>
      </c>
      <c r="P17" s="5"/>
      <c r="Q17" s="23">
        <f t="shared" si="4"/>
        <v>7.6</v>
      </c>
      <c r="R17" s="60"/>
      <c r="S17" s="5"/>
      <c r="T17" s="5">
        <f t="shared" ref="T17:T23" si="72">ROUND((R17+S17*2)/3,1)</f>
        <v>0</v>
      </c>
      <c r="U17" s="5"/>
      <c r="V17" s="5"/>
      <c r="W17" s="5">
        <f t="shared" ref="W17:W23" si="73">ROUND((U17+V17*2)/3,1)</f>
        <v>0</v>
      </c>
      <c r="X17" s="5">
        <f t="shared" si="7"/>
        <v>0</v>
      </c>
      <c r="Y17" s="26"/>
      <c r="Z17" s="5"/>
      <c r="AA17" s="9">
        <f t="shared" si="8"/>
        <v>0</v>
      </c>
      <c r="AB17" s="39">
        <f t="shared" si="9"/>
        <v>7.5750000000000002</v>
      </c>
      <c r="AC17" s="26"/>
      <c r="AD17" s="26"/>
      <c r="AE17" s="5">
        <f>ROUND((AC17+AD17*2)/3,1)</f>
        <v>0</v>
      </c>
      <c r="AF17" s="5"/>
      <c r="AG17" s="5"/>
      <c r="AH17" s="23">
        <f t="shared" si="11"/>
        <v>0</v>
      </c>
      <c r="AI17" s="9"/>
      <c r="AJ17" s="5"/>
      <c r="AK17" s="5">
        <f t="shared" si="12"/>
        <v>0</v>
      </c>
      <c r="AL17" s="5"/>
      <c r="AM17" s="5"/>
      <c r="AN17" s="9">
        <f t="shared" si="13"/>
        <v>0</v>
      </c>
      <c r="AO17" s="39">
        <f t="shared" si="14"/>
        <v>0</v>
      </c>
      <c r="AP17" s="5">
        <v>8</v>
      </c>
      <c r="AQ17" s="5">
        <v>7</v>
      </c>
      <c r="AR17" s="5">
        <f t="shared" si="15"/>
        <v>7.3</v>
      </c>
      <c r="AS17" s="5">
        <v>8</v>
      </c>
      <c r="AT17" s="5"/>
      <c r="AU17" s="23">
        <f t="shared" si="16"/>
        <v>7.7</v>
      </c>
      <c r="AV17" s="9"/>
      <c r="AW17" s="5"/>
      <c r="AX17" s="5">
        <f t="shared" si="17"/>
        <v>0</v>
      </c>
      <c r="AY17" s="5"/>
      <c r="AZ17" s="5"/>
      <c r="BA17" s="9">
        <f t="shared" si="18"/>
        <v>0</v>
      </c>
      <c r="BB17" s="39">
        <f t="shared" si="19"/>
        <v>7.65</v>
      </c>
      <c r="BC17" s="5">
        <v>6</v>
      </c>
      <c r="BD17" s="5"/>
      <c r="BE17" s="5"/>
      <c r="BF17" s="5">
        <v>6</v>
      </c>
      <c r="BG17" s="5">
        <f t="shared" si="20"/>
        <v>6</v>
      </c>
      <c r="BH17" s="5">
        <v>4</v>
      </c>
      <c r="BI17" s="5"/>
      <c r="BJ17" s="23">
        <f t="shared" si="21"/>
        <v>5</v>
      </c>
      <c r="BK17" s="9"/>
      <c r="BL17" s="5"/>
      <c r="BM17" s="5">
        <f t="shared" si="22"/>
        <v>0</v>
      </c>
      <c r="BN17" s="5"/>
      <c r="BO17" s="5"/>
      <c r="BP17" s="9">
        <f t="shared" si="23"/>
        <v>0</v>
      </c>
      <c r="BQ17" s="39">
        <f t="shared" si="24"/>
        <v>5</v>
      </c>
      <c r="BR17" s="26">
        <v>6</v>
      </c>
      <c r="BS17" s="26">
        <v>7</v>
      </c>
      <c r="BT17" s="5">
        <f t="shared" ref="BT17:BT23" si="74">ROUND((BR17+BS17*2)/3,1)</f>
        <v>6.7</v>
      </c>
      <c r="BU17" s="5">
        <v>7</v>
      </c>
      <c r="BV17" s="5"/>
      <c r="BW17" s="23">
        <f t="shared" si="26"/>
        <v>6.9</v>
      </c>
      <c r="BX17" s="9"/>
      <c r="BY17" s="5"/>
      <c r="BZ17" s="5">
        <f t="shared" si="27"/>
        <v>0</v>
      </c>
      <c r="CA17" s="5"/>
      <c r="CB17" s="5"/>
      <c r="CC17" s="9">
        <f t="shared" si="28"/>
        <v>0</v>
      </c>
      <c r="CD17" s="39">
        <f t="shared" si="29"/>
        <v>6.85</v>
      </c>
      <c r="CE17" s="5">
        <v>8</v>
      </c>
      <c r="CF17" s="5">
        <v>8</v>
      </c>
      <c r="CG17" s="5">
        <f t="shared" si="30"/>
        <v>8</v>
      </c>
      <c r="CH17" s="5">
        <v>5</v>
      </c>
      <c r="CI17" s="5"/>
      <c r="CJ17" s="23">
        <f t="shared" si="31"/>
        <v>6.5</v>
      </c>
      <c r="CK17" s="9"/>
      <c r="CL17" s="5"/>
      <c r="CM17" s="5">
        <f t="shared" si="32"/>
        <v>0</v>
      </c>
      <c r="CN17" s="5"/>
      <c r="CO17" s="5"/>
      <c r="CP17" s="9">
        <f t="shared" si="33"/>
        <v>0</v>
      </c>
      <c r="CQ17" s="39">
        <f t="shared" si="34"/>
        <v>6.5</v>
      </c>
      <c r="CR17" s="26">
        <v>7</v>
      </c>
      <c r="CS17" s="26">
        <v>5</v>
      </c>
      <c r="CT17" s="5">
        <f t="shared" ref="CT17:CT23" si="75">ROUND((CR17+CS17*2)/3,1)</f>
        <v>5.7</v>
      </c>
      <c r="CU17" s="5">
        <v>6</v>
      </c>
      <c r="CV17" s="5"/>
      <c r="CW17" s="23">
        <f t="shared" si="36"/>
        <v>5.9</v>
      </c>
      <c r="CX17" s="9"/>
      <c r="CY17" s="5"/>
      <c r="CZ17" s="5">
        <f t="shared" si="37"/>
        <v>0</v>
      </c>
      <c r="DA17" s="5"/>
      <c r="DB17" s="5"/>
      <c r="DC17" s="9">
        <f t="shared" si="38"/>
        <v>0</v>
      </c>
      <c r="DD17" s="39">
        <f t="shared" si="39"/>
        <v>5.85</v>
      </c>
      <c r="DE17" s="26">
        <v>8</v>
      </c>
      <c r="DF17" s="26">
        <v>8</v>
      </c>
      <c r="DG17" s="5">
        <f t="shared" si="40"/>
        <v>8</v>
      </c>
      <c r="DH17" s="5">
        <v>7</v>
      </c>
      <c r="DI17" s="5"/>
      <c r="DJ17" s="23">
        <f t="shared" si="41"/>
        <v>7.5</v>
      </c>
      <c r="DK17" s="9"/>
      <c r="DL17" s="5"/>
      <c r="DM17" s="5">
        <f t="shared" si="42"/>
        <v>0</v>
      </c>
      <c r="DN17" s="5"/>
      <c r="DO17" s="5"/>
      <c r="DP17" s="9">
        <f t="shared" si="43"/>
        <v>0</v>
      </c>
      <c r="DQ17" s="39">
        <f t="shared" si="44"/>
        <v>7.5</v>
      </c>
      <c r="DR17" s="26">
        <v>8</v>
      </c>
      <c r="DS17" s="26">
        <v>9</v>
      </c>
      <c r="DT17" s="5">
        <f t="shared" ref="DT17:DT23" si="76">ROUND((DR17+DS17*2)/3,1)</f>
        <v>8.6999999999999993</v>
      </c>
      <c r="DU17" s="5">
        <v>6</v>
      </c>
      <c r="DV17" s="5"/>
      <c r="DW17" s="23">
        <f t="shared" si="46"/>
        <v>7.4</v>
      </c>
      <c r="DX17" s="9"/>
      <c r="DY17" s="5"/>
      <c r="DZ17" s="5">
        <f t="shared" si="47"/>
        <v>0</v>
      </c>
      <c r="EA17" s="5"/>
      <c r="EB17" s="5"/>
      <c r="EC17" s="9">
        <f t="shared" si="48"/>
        <v>0</v>
      </c>
      <c r="ED17" s="39">
        <f t="shared" si="49"/>
        <v>7.35</v>
      </c>
      <c r="EE17" s="26">
        <v>9</v>
      </c>
      <c r="EF17" s="26">
        <v>7</v>
      </c>
      <c r="EG17" s="5">
        <f t="shared" ref="EG17:EG23" si="77">ROUND((EE17+EF17*2)/3,1)</f>
        <v>7.7</v>
      </c>
      <c r="EH17" s="5">
        <v>5</v>
      </c>
      <c r="EI17" s="5"/>
      <c r="EJ17" s="23">
        <f t="shared" si="51"/>
        <v>6.4</v>
      </c>
      <c r="EK17" s="9"/>
      <c r="EL17" s="5"/>
      <c r="EM17" s="5">
        <f t="shared" si="52"/>
        <v>0</v>
      </c>
      <c r="EN17" s="5"/>
      <c r="EO17" s="5"/>
      <c r="EP17" s="9">
        <f t="shared" si="53"/>
        <v>0</v>
      </c>
      <c r="EQ17" s="39">
        <f t="shared" si="54"/>
        <v>6.35</v>
      </c>
      <c r="ER17" s="26">
        <v>10</v>
      </c>
      <c r="ES17" s="26">
        <v>6</v>
      </c>
      <c r="ET17" s="5">
        <f t="shared" ref="ET17:ET23" si="78">ROUND((ER17+ES17*2)/3,1)</f>
        <v>7.3</v>
      </c>
      <c r="EU17" s="5">
        <v>9</v>
      </c>
      <c r="EV17" s="5"/>
      <c r="EW17" s="23">
        <f t="shared" si="56"/>
        <v>8.1999999999999993</v>
      </c>
      <c r="EX17" s="9"/>
      <c r="EY17" s="5"/>
      <c r="EZ17" s="5">
        <f t="shared" si="57"/>
        <v>0</v>
      </c>
      <c r="FA17" s="5"/>
      <c r="FB17" s="5"/>
      <c r="FC17" s="9">
        <f t="shared" si="58"/>
        <v>0</v>
      </c>
      <c r="FD17" s="39">
        <f t="shared" si="59"/>
        <v>8.15</v>
      </c>
      <c r="FE17" s="26">
        <v>10</v>
      </c>
      <c r="FF17" s="26">
        <v>10</v>
      </c>
      <c r="FG17" s="5">
        <f t="shared" ref="FG17:FG23" si="79">ROUND((FE17+FF17*2)/3,1)</f>
        <v>10</v>
      </c>
      <c r="FH17" s="5">
        <v>3</v>
      </c>
      <c r="FI17" s="5"/>
      <c r="FJ17" s="23">
        <f t="shared" si="61"/>
        <v>6.5</v>
      </c>
      <c r="FK17" s="9"/>
      <c r="FL17" s="5"/>
      <c r="FM17" s="5">
        <f t="shared" si="62"/>
        <v>0</v>
      </c>
      <c r="FN17" s="5"/>
      <c r="FO17" s="5"/>
      <c r="FP17" s="9">
        <f t="shared" si="63"/>
        <v>0</v>
      </c>
      <c r="FQ17" s="39">
        <f t="shared" si="64"/>
        <v>6.5</v>
      </c>
      <c r="FR17" s="26">
        <v>7</v>
      </c>
      <c r="FS17" s="26">
        <v>6</v>
      </c>
      <c r="FT17" s="5">
        <f t="shared" ref="FT17:FT23" si="80">ROUND((FR17+FS17*2)/3,1)</f>
        <v>6.3</v>
      </c>
      <c r="FU17" s="5">
        <v>8</v>
      </c>
      <c r="FV17" s="5"/>
      <c r="FW17" s="23">
        <f t="shared" si="66"/>
        <v>7.2</v>
      </c>
      <c r="FX17" s="9"/>
      <c r="FY17" s="5"/>
      <c r="FZ17" s="5">
        <f t="shared" si="67"/>
        <v>0</v>
      </c>
      <c r="GA17" s="5"/>
      <c r="GB17" s="5"/>
      <c r="GC17" s="9">
        <f t="shared" si="68"/>
        <v>0</v>
      </c>
      <c r="GD17" s="39">
        <f t="shared" si="69"/>
        <v>7.15</v>
      </c>
      <c r="GE17" s="46">
        <v>7</v>
      </c>
      <c r="GF17" s="46"/>
      <c r="GG17" s="77">
        <f t="shared" si="70"/>
        <v>7</v>
      </c>
      <c r="GH17" s="39">
        <f t="shared" si="71"/>
        <v>7</v>
      </c>
    </row>
    <row r="18" spans="1:190" s="61" customFormat="1" ht="26.25" customHeight="1">
      <c r="A18" s="24">
        <v>32</v>
      </c>
      <c r="B18" s="81" t="s">
        <v>160</v>
      </c>
      <c r="C18" s="82" t="s">
        <v>161</v>
      </c>
      <c r="D18" s="82" t="str">
        <f t="shared" si="0"/>
        <v>123KT2554</v>
      </c>
      <c r="E18" s="87" t="s">
        <v>3</v>
      </c>
      <c r="F18" s="88" t="s">
        <v>4</v>
      </c>
      <c r="G18" s="100" t="s">
        <v>5</v>
      </c>
      <c r="H18" s="44">
        <v>8</v>
      </c>
      <c r="I18" s="1">
        <v>9</v>
      </c>
      <c r="J18" s="22">
        <f t="shared" si="1"/>
        <v>8.6999999999999993</v>
      </c>
      <c r="K18" s="5">
        <v>8</v>
      </c>
      <c r="L18" s="5">
        <v>8</v>
      </c>
      <c r="M18" s="22">
        <f t="shared" si="2"/>
        <v>8</v>
      </c>
      <c r="N18" s="22">
        <f t="shared" si="3"/>
        <v>8.35</v>
      </c>
      <c r="O18" s="1">
        <v>8</v>
      </c>
      <c r="P18" s="5"/>
      <c r="Q18" s="23">
        <f t="shared" ref="Q18:Q28" si="81">ROUND((MAX(O18:P18)+N18)/2,1)</f>
        <v>8.1999999999999993</v>
      </c>
      <c r="R18" s="12"/>
      <c r="S18" s="5"/>
      <c r="T18" s="5">
        <f t="shared" si="72"/>
        <v>0</v>
      </c>
      <c r="U18" s="5"/>
      <c r="V18" s="5"/>
      <c r="W18" s="5">
        <f t="shared" si="73"/>
        <v>0</v>
      </c>
      <c r="X18" s="5">
        <f t="shared" si="7"/>
        <v>0</v>
      </c>
      <c r="Y18" s="26"/>
      <c r="Z18" s="5"/>
      <c r="AA18" s="9">
        <f t="shared" si="8"/>
        <v>0</v>
      </c>
      <c r="AB18" s="39">
        <f t="shared" si="9"/>
        <v>8.1750000000000007</v>
      </c>
      <c r="AC18" s="1">
        <v>10</v>
      </c>
      <c r="AD18" s="1">
        <v>9</v>
      </c>
      <c r="AE18" s="1">
        <f t="shared" ref="AE18:AE28" si="82">(AD18*2+AC18)/3</f>
        <v>9.3333333333333339</v>
      </c>
      <c r="AF18" s="4">
        <v>6.5</v>
      </c>
      <c r="AG18" s="5"/>
      <c r="AH18" s="23">
        <f t="shared" ref="AH18:AH28" si="83">ROUND((MAX(AF18:AG18)+AE18)/2,1)</f>
        <v>7.9</v>
      </c>
      <c r="AI18" s="9"/>
      <c r="AJ18" s="5"/>
      <c r="AK18" s="5">
        <f t="shared" ref="AK18:AK28" si="84">ROUND((AI18+AJ18*2)/3,1)</f>
        <v>0</v>
      </c>
      <c r="AL18" s="5"/>
      <c r="AM18" s="5"/>
      <c r="AN18" s="9">
        <f t="shared" ref="AN18:AN28" si="85">ROUND((MAX(AL18:AM18)+AK18)/2,1)</f>
        <v>0</v>
      </c>
      <c r="AO18" s="39">
        <f t="shared" ref="AO18:AO28" si="86">IF(AK18=0,(MAX(AF18,AG18)+AE18)/2,(MAX(AL18,AM18)+AK18)/2)</f>
        <v>7.916666666666667</v>
      </c>
      <c r="AP18" s="26">
        <v>6</v>
      </c>
      <c r="AQ18" s="26">
        <v>10</v>
      </c>
      <c r="AR18" s="5">
        <f t="shared" ref="AR18:AR23" si="87">ROUND((AP18+AQ18*2)/3,1)</f>
        <v>8.6999999999999993</v>
      </c>
      <c r="AS18" s="5">
        <v>7</v>
      </c>
      <c r="AT18" s="5"/>
      <c r="AU18" s="23">
        <f t="shared" si="16"/>
        <v>7.9</v>
      </c>
      <c r="AV18" s="9"/>
      <c r="AW18" s="5"/>
      <c r="AX18" s="5">
        <f t="shared" si="17"/>
        <v>0</v>
      </c>
      <c r="AY18" s="5"/>
      <c r="AZ18" s="5"/>
      <c r="BA18" s="9">
        <f t="shared" si="18"/>
        <v>0</v>
      </c>
      <c r="BB18" s="39">
        <f t="shared" si="19"/>
        <v>7.85</v>
      </c>
      <c r="BC18" s="26">
        <v>10</v>
      </c>
      <c r="BD18" s="26">
        <v>7</v>
      </c>
      <c r="BE18" s="26">
        <v>7</v>
      </c>
      <c r="BF18" s="26">
        <v>7</v>
      </c>
      <c r="BG18" s="5">
        <f>ROUND((BC18+BF18*2+BD18+BE18*2)/6,1)</f>
        <v>7.5</v>
      </c>
      <c r="BH18" s="5">
        <v>9</v>
      </c>
      <c r="BI18" s="5"/>
      <c r="BJ18" s="23">
        <f t="shared" si="21"/>
        <v>8.3000000000000007</v>
      </c>
      <c r="BK18" s="9"/>
      <c r="BL18" s="5"/>
      <c r="BM18" s="5">
        <f t="shared" si="22"/>
        <v>0</v>
      </c>
      <c r="BN18" s="5"/>
      <c r="BO18" s="5"/>
      <c r="BP18" s="9">
        <f t="shared" si="23"/>
        <v>0</v>
      </c>
      <c r="BQ18" s="39">
        <f t="shared" si="24"/>
        <v>8.25</v>
      </c>
      <c r="BR18" s="26">
        <v>7</v>
      </c>
      <c r="BS18" s="26">
        <v>8</v>
      </c>
      <c r="BT18" s="5">
        <f t="shared" si="74"/>
        <v>7.7</v>
      </c>
      <c r="BU18" s="5">
        <v>8</v>
      </c>
      <c r="BV18" s="5"/>
      <c r="BW18" s="23">
        <f t="shared" si="26"/>
        <v>7.9</v>
      </c>
      <c r="BX18" s="9"/>
      <c r="BY18" s="5"/>
      <c r="BZ18" s="5">
        <f t="shared" si="27"/>
        <v>0</v>
      </c>
      <c r="CA18" s="5"/>
      <c r="CB18" s="5"/>
      <c r="CC18" s="9">
        <f t="shared" si="28"/>
        <v>0</v>
      </c>
      <c r="CD18" s="39">
        <f t="shared" si="29"/>
        <v>7.85</v>
      </c>
      <c r="CE18" s="26">
        <v>9</v>
      </c>
      <c r="CF18" s="26">
        <v>9</v>
      </c>
      <c r="CG18" s="5">
        <f t="shared" ref="CG18:CG23" si="88">ROUND((CE18+CF18*2)/3,1)</f>
        <v>9</v>
      </c>
      <c r="CH18" s="5"/>
      <c r="CI18" s="5"/>
      <c r="CJ18" s="23">
        <f t="shared" si="31"/>
        <v>4.5</v>
      </c>
      <c r="CK18" s="9"/>
      <c r="CL18" s="5"/>
      <c r="CM18" s="5">
        <f t="shared" si="32"/>
        <v>0</v>
      </c>
      <c r="CN18" s="5"/>
      <c r="CO18" s="5"/>
      <c r="CP18" s="9">
        <f t="shared" si="33"/>
        <v>0</v>
      </c>
      <c r="CQ18" s="39">
        <f t="shared" si="34"/>
        <v>4.5</v>
      </c>
      <c r="CR18" s="26"/>
      <c r="CS18" s="26"/>
      <c r="CT18" s="5">
        <f t="shared" si="75"/>
        <v>0</v>
      </c>
      <c r="CU18" s="5"/>
      <c r="CV18" s="5"/>
      <c r="CW18" s="23">
        <f t="shared" si="36"/>
        <v>0</v>
      </c>
      <c r="CX18" s="9"/>
      <c r="CY18" s="5"/>
      <c r="CZ18" s="5">
        <f t="shared" si="37"/>
        <v>0</v>
      </c>
      <c r="DA18" s="5"/>
      <c r="DB18" s="5"/>
      <c r="DC18" s="9">
        <f t="shared" si="38"/>
        <v>0</v>
      </c>
      <c r="DD18" s="39">
        <f t="shared" si="39"/>
        <v>0</v>
      </c>
      <c r="DE18" s="26">
        <v>9</v>
      </c>
      <c r="DF18" s="26">
        <v>9</v>
      </c>
      <c r="DG18" s="5">
        <f t="shared" ref="DG18:DG23" si="89">ROUND((DE18+DF18*2)/3,1)</f>
        <v>9</v>
      </c>
      <c r="DH18" s="5"/>
      <c r="DI18" s="5"/>
      <c r="DJ18" s="23">
        <f t="shared" si="41"/>
        <v>4.5</v>
      </c>
      <c r="DK18" s="9"/>
      <c r="DL18" s="5"/>
      <c r="DM18" s="5">
        <f t="shared" si="42"/>
        <v>0</v>
      </c>
      <c r="DN18" s="5"/>
      <c r="DO18" s="5"/>
      <c r="DP18" s="9">
        <f t="shared" si="43"/>
        <v>0</v>
      </c>
      <c r="DQ18" s="39">
        <f t="shared" si="44"/>
        <v>4.5</v>
      </c>
      <c r="DR18" s="26"/>
      <c r="DS18" s="26"/>
      <c r="DT18" s="5">
        <f t="shared" si="76"/>
        <v>0</v>
      </c>
      <c r="DU18" s="5"/>
      <c r="DV18" s="5"/>
      <c r="DW18" s="23">
        <f t="shared" si="46"/>
        <v>0</v>
      </c>
      <c r="DX18" s="9"/>
      <c r="DY18" s="5"/>
      <c r="DZ18" s="5">
        <f t="shared" si="47"/>
        <v>0</v>
      </c>
      <c r="EA18" s="5"/>
      <c r="EB18" s="5"/>
      <c r="EC18" s="9">
        <f t="shared" si="48"/>
        <v>0</v>
      </c>
      <c r="ED18" s="39">
        <f t="shared" si="49"/>
        <v>0</v>
      </c>
      <c r="EE18" s="26"/>
      <c r="EF18" s="26"/>
      <c r="EG18" s="5">
        <f t="shared" si="77"/>
        <v>0</v>
      </c>
      <c r="EH18" s="5"/>
      <c r="EI18" s="5"/>
      <c r="EJ18" s="23">
        <f t="shared" si="51"/>
        <v>0</v>
      </c>
      <c r="EK18" s="9"/>
      <c r="EL18" s="5"/>
      <c r="EM18" s="5">
        <f t="shared" si="52"/>
        <v>0</v>
      </c>
      <c r="EN18" s="5"/>
      <c r="EO18" s="5"/>
      <c r="EP18" s="9">
        <f t="shared" si="53"/>
        <v>0</v>
      </c>
      <c r="EQ18" s="39">
        <f t="shared" si="54"/>
        <v>0</v>
      </c>
      <c r="ER18" s="26"/>
      <c r="ES18" s="26"/>
      <c r="ET18" s="5">
        <f t="shared" si="78"/>
        <v>0</v>
      </c>
      <c r="EU18" s="5"/>
      <c r="EV18" s="5"/>
      <c r="EW18" s="23">
        <f t="shared" si="56"/>
        <v>0</v>
      </c>
      <c r="EX18" s="9"/>
      <c r="EY18" s="5"/>
      <c r="EZ18" s="5">
        <f t="shared" si="57"/>
        <v>0</v>
      </c>
      <c r="FA18" s="5"/>
      <c r="FB18" s="5"/>
      <c r="FC18" s="9">
        <f t="shared" si="58"/>
        <v>0</v>
      </c>
      <c r="FD18" s="39">
        <f t="shared" si="59"/>
        <v>0</v>
      </c>
      <c r="FE18" s="26"/>
      <c r="FF18" s="26"/>
      <c r="FG18" s="5">
        <f t="shared" si="79"/>
        <v>0</v>
      </c>
      <c r="FH18" s="5"/>
      <c r="FI18" s="5"/>
      <c r="FJ18" s="23">
        <f t="shared" si="61"/>
        <v>0</v>
      </c>
      <c r="FK18" s="9"/>
      <c r="FL18" s="5"/>
      <c r="FM18" s="5">
        <f t="shared" si="62"/>
        <v>0</v>
      </c>
      <c r="FN18" s="5"/>
      <c r="FO18" s="5"/>
      <c r="FP18" s="9">
        <f t="shared" si="63"/>
        <v>0</v>
      </c>
      <c r="FQ18" s="39">
        <f t="shared" si="64"/>
        <v>0</v>
      </c>
      <c r="FR18" s="26"/>
      <c r="FS18" s="26"/>
      <c r="FT18" s="5">
        <f t="shared" si="80"/>
        <v>0</v>
      </c>
      <c r="FU18" s="5"/>
      <c r="FV18" s="5"/>
      <c r="FW18" s="23">
        <f t="shared" si="66"/>
        <v>0</v>
      </c>
      <c r="FX18" s="9"/>
      <c r="FY18" s="5"/>
      <c r="FZ18" s="5">
        <f t="shared" si="67"/>
        <v>0</v>
      </c>
      <c r="GA18" s="5"/>
      <c r="GB18" s="5"/>
      <c r="GC18" s="9">
        <f t="shared" si="68"/>
        <v>0</v>
      </c>
      <c r="GD18" s="39">
        <f t="shared" si="69"/>
        <v>0</v>
      </c>
      <c r="GE18" s="46"/>
      <c r="GF18" s="46"/>
      <c r="GG18" s="77">
        <f t="shared" si="70"/>
        <v>0</v>
      </c>
      <c r="GH18" s="39">
        <f t="shared" si="71"/>
        <v>0</v>
      </c>
    </row>
    <row r="19" spans="1:190" s="61" customFormat="1" ht="26.25" customHeight="1">
      <c r="A19" s="24">
        <v>33</v>
      </c>
      <c r="B19" s="81" t="s">
        <v>160</v>
      </c>
      <c r="C19" s="82" t="s">
        <v>162</v>
      </c>
      <c r="D19" s="82" t="str">
        <f t="shared" si="0"/>
        <v>123KT2555</v>
      </c>
      <c r="E19" s="87" t="s">
        <v>6</v>
      </c>
      <c r="F19" s="88" t="s">
        <v>107</v>
      </c>
      <c r="G19" s="100" t="s">
        <v>7</v>
      </c>
      <c r="H19" s="44">
        <v>7</v>
      </c>
      <c r="I19" s="1">
        <v>8</v>
      </c>
      <c r="J19" s="22">
        <f t="shared" si="1"/>
        <v>7.7</v>
      </c>
      <c r="K19" s="5"/>
      <c r="L19" s="5"/>
      <c r="M19" s="22">
        <f t="shared" si="2"/>
        <v>0</v>
      </c>
      <c r="N19" s="22">
        <f t="shared" si="3"/>
        <v>3.85</v>
      </c>
      <c r="O19" s="1">
        <v>8</v>
      </c>
      <c r="P19" s="5"/>
      <c r="Q19" s="23">
        <f t="shared" si="81"/>
        <v>5.9</v>
      </c>
      <c r="R19" s="60"/>
      <c r="S19" s="5"/>
      <c r="T19" s="5">
        <f t="shared" si="72"/>
        <v>0</v>
      </c>
      <c r="U19" s="5"/>
      <c r="V19" s="5"/>
      <c r="W19" s="5">
        <f t="shared" si="73"/>
        <v>0</v>
      </c>
      <c r="X19" s="5">
        <f t="shared" si="7"/>
        <v>0</v>
      </c>
      <c r="Y19" s="26"/>
      <c r="Z19" s="5"/>
      <c r="AA19" s="9">
        <f t="shared" si="8"/>
        <v>0</v>
      </c>
      <c r="AB19" s="51">
        <v>6</v>
      </c>
      <c r="AC19" s="1">
        <v>10</v>
      </c>
      <c r="AD19" s="1">
        <v>10</v>
      </c>
      <c r="AE19" s="1">
        <f t="shared" si="82"/>
        <v>10</v>
      </c>
      <c r="AF19" s="1">
        <v>9</v>
      </c>
      <c r="AG19" s="5"/>
      <c r="AH19" s="23">
        <f t="shared" si="83"/>
        <v>9.5</v>
      </c>
      <c r="AI19" s="9"/>
      <c r="AJ19" s="5"/>
      <c r="AK19" s="5">
        <f t="shared" si="84"/>
        <v>0</v>
      </c>
      <c r="AL19" s="5"/>
      <c r="AM19" s="5"/>
      <c r="AN19" s="9">
        <f t="shared" si="85"/>
        <v>0</v>
      </c>
      <c r="AO19" s="39">
        <f t="shared" si="86"/>
        <v>9.5</v>
      </c>
      <c r="AP19" s="26">
        <v>6</v>
      </c>
      <c r="AQ19" s="26">
        <v>10</v>
      </c>
      <c r="AR19" s="5">
        <f t="shared" si="87"/>
        <v>8.6999999999999993</v>
      </c>
      <c r="AS19" s="5">
        <v>6</v>
      </c>
      <c r="AT19" s="5"/>
      <c r="AU19" s="23">
        <f t="shared" si="16"/>
        <v>7.4</v>
      </c>
      <c r="AV19" s="9"/>
      <c r="AW19" s="5"/>
      <c r="AX19" s="5">
        <f t="shared" si="17"/>
        <v>0</v>
      </c>
      <c r="AY19" s="5"/>
      <c r="AZ19" s="5"/>
      <c r="BA19" s="9">
        <f t="shared" si="18"/>
        <v>0</v>
      </c>
      <c r="BB19" s="39">
        <f t="shared" si="19"/>
        <v>7.35</v>
      </c>
      <c r="BC19" s="26">
        <v>10</v>
      </c>
      <c r="BD19" s="26">
        <v>10</v>
      </c>
      <c r="BE19" s="26">
        <v>8</v>
      </c>
      <c r="BF19" s="26">
        <v>8</v>
      </c>
      <c r="BG19" s="5">
        <f t="shared" ref="BG19:BG28" si="90">ROUND((BC19+BF19*2+BD19+BE19*2)/6,1)</f>
        <v>8.6999999999999993</v>
      </c>
      <c r="BH19" s="5">
        <v>10</v>
      </c>
      <c r="BI19" s="5"/>
      <c r="BJ19" s="23">
        <f t="shared" si="21"/>
        <v>9.4</v>
      </c>
      <c r="BK19" s="9"/>
      <c r="BL19" s="5"/>
      <c r="BM19" s="5">
        <f t="shared" si="22"/>
        <v>0</v>
      </c>
      <c r="BN19" s="5"/>
      <c r="BO19" s="5"/>
      <c r="BP19" s="9">
        <f t="shared" si="23"/>
        <v>0</v>
      </c>
      <c r="BQ19" s="39">
        <f t="shared" si="24"/>
        <v>9.35</v>
      </c>
      <c r="BR19" s="26">
        <v>7</v>
      </c>
      <c r="BS19" s="26">
        <v>8</v>
      </c>
      <c r="BT19" s="5">
        <f t="shared" si="74"/>
        <v>7.7</v>
      </c>
      <c r="BU19" s="5">
        <v>8</v>
      </c>
      <c r="BV19" s="5"/>
      <c r="BW19" s="23">
        <f t="shared" si="26"/>
        <v>7.9</v>
      </c>
      <c r="BX19" s="9"/>
      <c r="BY19" s="5"/>
      <c r="BZ19" s="5">
        <f t="shared" si="27"/>
        <v>0</v>
      </c>
      <c r="CA19" s="5"/>
      <c r="CB19" s="5"/>
      <c r="CC19" s="9">
        <f t="shared" si="28"/>
        <v>0</v>
      </c>
      <c r="CD19" s="39">
        <f t="shared" si="29"/>
        <v>7.85</v>
      </c>
      <c r="CE19" s="26">
        <v>9</v>
      </c>
      <c r="CF19" s="26">
        <v>9</v>
      </c>
      <c r="CG19" s="5">
        <f t="shared" si="88"/>
        <v>9</v>
      </c>
      <c r="CH19" s="5"/>
      <c r="CI19" s="5"/>
      <c r="CJ19" s="23">
        <f t="shared" si="31"/>
        <v>4.5</v>
      </c>
      <c r="CK19" s="9"/>
      <c r="CL19" s="5"/>
      <c r="CM19" s="5">
        <f t="shared" si="32"/>
        <v>0</v>
      </c>
      <c r="CN19" s="5"/>
      <c r="CO19" s="5"/>
      <c r="CP19" s="9">
        <f t="shared" si="33"/>
        <v>0</v>
      </c>
      <c r="CQ19" s="39">
        <f t="shared" si="34"/>
        <v>4.5</v>
      </c>
      <c r="CR19" s="26"/>
      <c r="CS19" s="26"/>
      <c r="CT19" s="5">
        <f t="shared" si="75"/>
        <v>0</v>
      </c>
      <c r="CU19" s="5"/>
      <c r="CV19" s="5"/>
      <c r="CW19" s="23">
        <f t="shared" si="36"/>
        <v>0</v>
      </c>
      <c r="CX19" s="9"/>
      <c r="CY19" s="5"/>
      <c r="CZ19" s="5">
        <f t="shared" si="37"/>
        <v>0</v>
      </c>
      <c r="DA19" s="5"/>
      <c r="DB19" s="5"/>
      <c r="DC19" s="9">
        <f t="shared" si="38"/>
        <v>0</v>
      </c>
      <c r="DD19" s="39">
        <f t="shared" si="39"/>
        <v>0</v>
      </c>
      <c r="DE19" s="26">
        <v>10</v>
      </c>
      <c r="DF19" s="26">
        <v>10</v>
      </c>
      <c r="DG19" s="5">
        <f t="shared" si="89"/>
        <v>10</v>
      </c>
      <c r="DH19" s="5"/>
      <c r="DI19" s="5"/>
      <c r="DJ19" s="23">
        <f t="shared" si="41"/>
        <v>5</v>
      </c>
      <c r="DK19" s="9"/>
      <c r="DL19" s="5"/>
      <c r="DM19" s="5">
        <f t="shared" si="42"/>
        <v>0</v>
      </c>
      <c r="DN19" s="5"/>
      <c r="DO19" s="5"/>
      <c r="DP19" s="9">
        <f t="shared" si="43"/>
        <v>0</v>
      </c>
      <c r="DQ19" s="39">
        <f t="shared" si="44"/>
        <v>5</v>
      </c>
      <c r="DR19" s="26"/>
      <c r="DS19" s="26"/>
      <c r="DT19" s="5">
        <f t="shared" si="76"/>
        <v>0</v>
      </c>
      <c r="DU19" s="5"/>
      <c r="DV19" s="5"/>
      <c r="DW19" s="23">
        <f t="shared" si="46"/>
        <v>0</v>
      </c>
      <c r="DX19" s="9"/>
      <c r="DY19" s="5"/>
      <c r="DZ19" s="5">
        <f t="shared" si="47"/>
        <v>0</v>
      </c>
      <c r="EA19" s="5"/>
      <c r="EB19" s="5"/>
      <c r="EC19" s="9">
        <f t="shared" si="48"/>
        <v>0</v>
      </c>
      <c r="ED19" s="39">
        <f t="shared" si="49"/>
        <v>0</v>
      </c>
      <c r="EE19" s="26"/>
      <c r="EF19" s="26"/>
      <c r="EG19" s="5">
        <f t="shared" si="77"/>
        <v>0</v>
      </c>
      <c r="EH19" s="5"/>
      <c r="EI19" s="5"/>
      <c r="EJ19" s="23">
        <f t="shared" si="51"/>
        <v>0</v>
      </c>
      <c r="EK19" s="9"/>
      <c r="EL19" s="5"/>
      <c r="EM19" s="5">
        <f t="shared" si="52"/>
        <v>0</v>
      </c>
      <c r="EN19" s="5"/>
      <c r="EO19" s="5"/>
      <c r="EP19" s="9">
        <f t="shared" si="53"/>
        <v>0</v>
      </c>
      <c r="EQ19" s="39">
        <f t="shared" si="54"/>
        <v>0</v>
      </c>
      <c r="ER19" s="26"/>
      <c r="ES19" s="26"/>
      <c r="ET19" s="5">
        <f t="shared" si="78"/>
        <v>0</v>
      </c>
      <c r="EU19" s="5"/>
      <c r="EV19" s="5"/>
      <c r="EW19" s="23">
        <f t="shared" si="56"/>
        <v>0</v>
      </c>
      <c r="EX19" s="9"/>
      <c r="EY19" s="5"/>
      <c r="EZ19" s="5">
        <f t="shared" si="57"/>
        <v>0</v>
      </c>
      <c r="FA19" s="5"/>
      <c r="FB19" s="5"/>
      <c r="FC19" s="9">
        <f t="shared" si="58"/>
        <v>0</v>
      </c>
      <c r="FD19" s="39">
        <f t="shared" si="59"/>
        <v>0</v>
      </c>
      <c r="FE19" s="26"/>
      <c r="FF19" s="26"/>
      <c r="FG19" s="5">
        <f t="shared" si="79"/>
        <v>0</v>
      </c>
      <c r="FH19" s="5"/>
      <c r="FI19" s="5"/>
      <c r="FJ19" s="23">
        <f t="shared" si="61"/>
        <v>0</v>
      </c>
      <c r="FK19" s="9"/>
      <c r="FL19" s="5"/>
      <c r="FM19" s="5">
        <f t="shared" si="62"/>
        <v>0</v>
      </c>
      <c r="FN19" s="5"/>
      <c r="FO19" s="5"/>
      <c r="FP19" s="9">
        <f t="shared" si="63"/>
        <v>0</v>
      </c>
      <c r="FQ19" s="39">
        <f t="shared" si="64"/>
        <v>0</v>
      </c>
      <c r="FR19" s="26"/>
      <c r="FS19" s="26"/>
      <c r="FT19" s="5">
        <f t="shared" si="80"/>
        <v>0</v>
      </c>
      <c r="FU19" s="5"/>
      <c r="FV19" s="5"/>
      <c r="FW19" s="23">
        <f t="shared" si="66"/>
        <v>0</v>
      </c>
      <c r="FX19" s="9"/>
      <c r="FY19" s="5"/>
      <c r="FZ19" s="5">
        <f t="shared" si="67"/>
        <v>0</v>
      </c>
      <c r="GA19" s="5"/>
      <c r="GB19" s="5"/>
      <c r="GC19" s="9">
        <f t="shared" si="68"/>
        <v>0</v>
      </c>
      <c r="GD19" s="39">
        <f t="shared" si="69"/>
        <v>0</v>
      </c>
      <c r="GE19" s="46"/>
      <c r="GF19" s="46"/>
      <c r="GG19" s="77">
        <f t="shared" si="70"/>
        <v>0</v>
      </c>
      <c r="GH19" s="39">
        <f t="shared" si="71"/>
        <v>0</v>
      </c>
    </row>
    <row r="20" spans="1:190" s="61" customFormat="1" ht="26.25" customHeight="1">
      <c r="A20" s="24">
        <v>34</v>
      </c>
      <c r="B20" s="81" t="s">
        <v>160</v>
      </c>
      <c r="C20" s="82" t="s">
        <v>163</v>
      </c>
      <c r="D20" s="134" t="str">
        <f t="shared" si="0"/>
        <v>123KT2556</v>
      </c>
      <c r="E20" s="135" t="s">
        <v>8</v>
      </c>
      <c r="F20" s="136" t="s">
        <v>243</v>
      </c>
      <c r="G20" s="137" t="s">
        <v>9</v>
      </c>
      <c r="H20" s="31">
        <v>8</v>
      </c>
      <c r="I20" s="32">
        <v>9</v>
      </c>
      <c r="J20" s="22">
        <f t="shared" si="1"/>
        <v>8.6999999999999993</v>
      </c>
      <c r="K20" s="5"/>
      <c r="L20" s="5"/>
      <c r="M20" s="22">
        <f t="shared" si="2"/>
        <v>0</v>
      </c>
      <c r="N20" s="22">
        <f t="shared" si="3"/>
        <v>4.3499999999999996</v>
      </c>
      <c r="O20" s="32">
        <v>9</v>
      </c>
      <c r="P20" s="5"/>
      <c r="Q20" s="23">
        <f t="shared" si="81"/>
        <v>6.7</v>
      </c>
      <c r="R20" s="12"/>
      <c r="S20" s="5"/>
      <c r="T20" s="5">
        <f t="shared" si="72"/>
        <v>0</v>
      </c>
      <c r="U20" s="5"/>
      <c r="V20" s="5"/>
      <c r="W20" s="5">
        <f t="shared" si="73"/>
        <v>0</v>
      </c>
      <c r="X20" s="5">
        <f t="shared" si="7"/>
        <v>0</v>
      </c>
      <c r="Y20" s="26"/>
      <c r="Z20" s="5"/>
      <c r="AA20" s="9">
        <f t="shared" si="8"/>
        <v>0</v>
      </c>
      <c r="AB20" s="39">
        <f t="shared" si="9"/>
        <v>6.6749999999999998</v>
      </c>
      <c r="AC20" s="1"/>
      <c r="AD20" s="1"/>
      <c r="AE20" s="1">
        <f t="shared" si="82"/>
        <v>0</v>
      </c>
      <c r="AF20" s="1"/>
      <c r="AG20" s="5"/>
      <c r="AH20" s="23">
        <f t="shared" si="83"/>
        <v>0</v>
      </c>
      <c r="AI20" s="9"/>
      <c r="AJ20" s="5"/>
      <c r="AK20" s="5">
        <f t="shared" si="84"/>
        <v>0</v>
      </c>
      <c r="AL20" s="5"/>
      <c r="AM20" s="5"/>
      <c r="AN20" s="9">
        <f t="shared" si="85"/>
        <v>0</v>
      </c>
      <c r="AO20" s="39">
        <f t="shared" si="86"/>
        <v>0</v>
      </c>
      <c r="AP20" s="26"/>
      <c r="AQ20" s="26"/>
      <c r="AR20" s="5">
        <f t="shared" si="87"/>
        <v>0</v>
      </c>
      <c r="AS20" s="5"/>
      <c r="AT20" s="5"/>
      <c r="AU20" s="23">
        <f t="shared" si="16"/>
        <v>0</v>
      </c>
      <c r="AV20" s="9"/>
      <c r="AW20" s="5"/>
      <c r="AX20" s="5">
        <f t="shared" si="17"/>
        <v>0</v>
      </c>
      <c r="AY20" s="5"/>
      <c r="AZ20" s="5"/>
      <c r="BA20" s="9">
        <f t="shared" si="18"/>
        <v>0</v>
      </c>
      <c r="BB20" s="39">
        <f t="shared" si="19"/>
        <v>0</v>
      </c>
      <c r="BC20" s="26"/>
      <c r="BD20" s="26"/>
      <c r="BE20" s="26"/>
      <c r="BF20" s="26"/>
      <c r="BG20" s="5">
        <f t="shared" si="90"/>
        <v>0</v>
      </c>
      <c r="BH20" s="5"/>
      <c r="BI20" s="5"/>
      <c r="BJ20" s="23">
        <f t="shared" si="21"/>
        <v>0</v>
      </c>
      <c r="BK20" s="9"/>
      <c r="BL20" s="5"/>
      <c r="BM20" s="5">
        <f t="shared" si="22"/>
        <v>0</v>
      </c>
      <c r="BN20" s="5"/>
      <c r="BO20" s="5"/>
      <c r="BP20" s="9">
        <f t="shared" si="23"/>
        <v>0</v>
      </c>
      <c r="BQ20" s="39">
        <f t="shared" si="24"/>
        <v>0</v>
      </c>
      <c r="BR20" s="26"/>
      <c r="BS20" s="26"/>
      <c r="BT20" s="5">
        <f t="shared" si="74"/>
        <v>0</v>
      </c>
      <c r="BU20" s="5"/>
      <c r="BV20" s="5"/>
      <c r="BW20" s="23">
        <f t="shared" si="26"/>
        <v>0</v>
      </c>
      <c r="BX20" s="9"/>
      <c r="BY20" s="5"/>
      <c r="BZ20" s="5">
        <f t="shared" si="27"/>
        <v>0</v>
      </c>
      <c r="CA20" s="5"/>
      <c r="CB20" s="5"/>
      <c r="CC20" s="9">
        <f t="shared" si="28"/>
        <v>0</v>
      </c>
      <c r="CD20" s="39">
        <f t="shared" si="29"/>
        <v>0</v>
      </c>
      <c r="CE20" s="26"/>
      <c r="CF20" s="26"/>
      <c r="CG20" s="5">
        <f t="shared" si="88"/>
        <v>0</v>
      </c>
      <c r="CH20" s="5"/>
      <c r="CI20" s="5"/>
      <c r="CJ20" s="23">
        <f t="shared" si="31"/>
        <v>0</v>
      </c>
      <c r="CK20" s="9"/>
      <c r="CL20" s="5"/>
      <c r="CM20" s="5">
        <f t="shared" si="32"/>
        <v>0</v>
      </c>
      <c r="CN20" s="5"/>
      <c r="CO20" s="5"/>
      <c r="CP20" s="9">
        <f t="shared" si="33"/>
        <v>0</v>
      </c>
      <c r="CQ20" s="39">
        <f t="shared" si="34"/>
        <v>0</v>
      </c>
      <c r="CR20" s="26"/>
      <c r="CS20" s="26"/>
      <c r="CT20" s="5">
        <f t="shared" si="75"/>
        <v>0</v>
      </c>
      <c r="CU20" s="5"/>
      <c r="CV20" s="5"/>
      <c r="CW20" s="23">
        <f t="shared" si="36"/>
        <v>0</v>
      </c>
      <c r="CX20" s="9"/>
      <c r="CY20" s="5"/>
      <c r="CZ20" s="5">
        <f t="shared" si="37"/>
        <v>0</v>
      </c>
      <c r="DA20" s="5"/>
      <c r="DB20" s="5"/>
      <c r="DC20" s="9">
        <f t="shared" si="38"/>
        <v>0</v>
      </c>
      <c r="DD20" s="39">
        <f t="shared" si="39"/>
        <v>0</v>
      </c>
      <c r="DE20" s="26"/>
      <c r="DF20" s="26"/>
      <c r="DG20" s="5">
        <f t="shared" si="89"/>
        <v>0</v>
      </c>
      <c r="DH20" s="5"/>
      <c r="DI20" s="5"/>
      <c r="DJ20" s="23">
        <f t="shared" si="41"/>
        <v>0</v>
      </c>
      <c r="DK20" s="9"/>
      <c r="DL20" s="5"/>
      <c r="DM20" s="5">
        <f t="shared" si="42"/>
        <v>0</v>
      </c>
      <c r="DN20" s="5"/>
      <c r="DO20" s="5"/>
      <c r="DP20" s="9">
        <f t="shared" si="43"/>
        <v>0</v>
      </c>
      <c r="DQ20" s="39">
        <f t="shared" si="44"/>
        <v>0</v>
      </c>
      <c r="DR20" s="26"/>
      <c r="DS20" s="26"/>
      <c r="DT20" s="5">
        <f t="shared" si="76"/>
        <v>0</v>
      </c>
      <c r="DU20" s="5"/>
      <c r="DV20" s="5"/>
      <c r="DW20" s="23">
        <f t="shared" si="46"/>
        <v>0</v>
      </c>
      <c r="DX20" s="9"/>
      <c r="DY20" s="5"/>
      <c r="DZ20" s="5">
        <f t="shared" si="47"/>
        <v>0</v>
      </c>
      <c r="EA20" s="5"/>
      <c r="EB20" s="5"/>
      <c r="EC20" s="9">
        <f t="shared" si="48"/>
        <v>0</v>
      </c>
      <c r="ED20" s="39">
        <f t="shared" si="49"/>
        <v>0</v>
      </c>
      <c r="EE20" s="26"/>
      <c r="EF20" s="26"/>
      <c r="EG20" s="5">
        <f t="shared" si="77"/>
        <v>0</v>
      </c>
      <c r="EH20" s="5"/>
      <c r="EI20" s="5"/>
      <c r="EJ20" s="23">
        <f t="shared" si="51"/>
        <v>0</v>
      </c>
      <c r="EK20" s="9"/>
      <c r="EL20" s="5"/>
      <c r="EM20" s="5">
        <f t="shared" si="52"/>
        <v>0</v>
      </c>
      <c r="EN20" s="5"/>
      <c r="EO20" s="5"/>
      <c r="EP20" s="9">
        <f t="shared" si="53"/>
        <v>0</v>
      </c>
      <c r="EQ20" s="39">
        <f t="shared" si="54"/>
        <v>0</v>
      </c>
      <c r="ER20" s="26"/>
      <c r="ES20" s="26"/>
      <c r="ET20" s="5">
        <f t="shared" si="78"/>
        <v>0</v>
      </c>
      <c r="EU20" s="5"/>
      <c r="EV20" s="5"/>
      <c r="EW20" s="23">
        <f t="shared" si="56"/>
        <v>0</v>
      </c>
      <c r="EX20" s="9"/>
      <c r="EY20" s="5"/>
      <c r="EZ20" s="5">
        <f t="shared" si="57"/>
        <v>0</v>
      </c>
      <c r="FA20" s="5"/>
      <c r="FB20" s="5"/>
      <c r="FC20" s="9">
        <f t="shared" si="58"/>
        <v>0</v>
      </c>
      <c r="FD20" s="39">
        <f t="shared" si="59"/>
        <v>0</v>
      </c>
      <c r="FE20" s="26"/>
      <c r="FF20" s="26"/>
      <c r="FG20" s="5">
        <f t="shared" si="79"/>
        <v>0</v>
      </c>
      <c r="FH20" s="5"/>
      <c r="FI20" s="5"/>
      <c r="FJ20" s="23">
        <f t="shared" si="61"/>
        <v>0</v>
      </c>
      <c r="FK20" s="9"/>
      <c r="FL20" s="5"/>
      <c r="FM20" s="5">
        <f t="shared" si="62"/>
        <v>0</v>
      </c>
      <c r="FN20" s="5"/>
      <c r="FO20" s="5"/>
      <c r="FP20" s="9">
        <f t="shared" si="63"/>
        <v>0</v>
      </c>
      <c r="FQ20" s="39">
        <f t="shared" si="64"/>
        <v>0</v>
      </c>
      <c r="FR20" s="26"/>
      <c r="FS20" s="26"/>
      <c r="FT20" s="5">
        <f t="shared" si="80"/>
        <v>0</v>
      </c>
      <c r="FU20" s="5"/>
      <c r="FV20" s="5"/>
      <c r="FW20" s="23">
        <f t="shared" si="66"/>
        <v>0</v>
      </c>
      <c r="FX20" s="9"/>
      <c r="FY20" s="5"/>
      <c r="FZ20" s="5">
        <f t="shared" si="67"/>
        <v>0</v>
      </c>
      <c r="GA20" s="5"/>
      <c r="GB20" s="5"/>
      <c r="GC20" s="9">
        <f t="shared" si="68"/>
        <v>0</v>
      </c>
      <c r="GD20" s="39">
        <f t="shared" si="69"/>
        <v>0</v>
      </c>
      <c r="GE20" s="46"/>
      <c r="GF20" s="46"/>
      <c r="GG20" s="77">
        <f t="shared" si="70"/>
        <v>0</v>
      </c>
      <c r="GH20" s="39">
        <f t="shared" si="71"/>
        <v>0</v>
      </c>
    </row>
    <row r="21" spans="1:190" s="61" customFormat="1" ht="26.25" customHeight="1">
      <c r="A21" s="24">
        <v>1</v>
      </c>
      <c r="B21" s="81" t="s">
        <v>160</v>
      </c>
      <c r="C21" s="82" t="s">
        <v>164</v>
      </c>
      <c r="D21" s="82" t="str">
        <f t="shared" si="0"/>
        <v>123KT2557</v>
      </c>
      <c r="E21" s="87" t="s">
        <v>10</v>
      </c>
      <c r="F21" s="88" t="s">
        <v>242</v>
      </c>
      <c r="G21" s="100" t="s">
        <v>1</v>
      </c>
      <c r="H21" s="44">
        <v>8</v>
      </c>
      <c r="I21" s="1">
        <v>8</v>
      </c>
      <c r="J21" s="22">
        <f t="shared" si="1"/>
        <v>8</v>
      </c>
      <c r="K21" s="5"/>
      <c r="L21" s="5"/>
      <c r="M21" s="22">
        <f t="shared" si="2"/>
        <v>0</v>
      </c>
      <c r="N21" s="22">
        <f t="shared" si="3"/>
        <v>4</v>
      </c>
      <c r="O21" s="1">
        <v>8</v>
      </c>
      <c r="P21" s="5"/>
      <c r="Q21" s="23">
        <f t="shared" si="81"/>
        <v>6</v>
      </c>
      <c r="R21" s="60"/>
      <c r="S21" s="5"/>
      <c r="T21" s="5">
        <f t="shared" si="72"/>
        <v>0</v>
      </c>
      <c r="U21" s="5"/>
      <c r="V21" s="5"/>
      <c r="W21" s="5">
        <f t="shared" si="73"/>
        <v>0</v>
      </c>
      <c r="X21" s="5">
        <f t="shared" si="7"/>
        <v>0</v>
      </c>
      <c r="Y21" s="26"/>
      <c r="Z21" s="5"/>
      <c r="AA21" s="9">
        <f t="shared" si="8"/>
        <v>0</v>
      </c>
      <c r="AB21" s="39">
        <f t="shared" si="9"/>
        <v>6</v>
      </c>
      <c r="AC21" s="1"/>
      <c r="AD21" s="1"/>
      <c r="AE21" s="1">
        <f t="shared" si="82"/>
        <v>0</v>
      </c>
      <c r="AF21" s="1"/>
      <c r="AG21" s="5"/>
      <c r="AH21" s="23">
        <f t="shared" si="83"/>
        <v>0</v>
      </c>
      <c r="AI21" s="9"/>
      <c r="AJ21" s="5"/>
      <c r="AK21" s="5">
        <f t="shared" si="84"/>
        <v>0</v>
      </c>
      <c r="AL21" s="5"/>
      <c r="AM21" s="5"/>
      <c r="AN21" s="9">
        <f t="shared" si="85"/>
        <v>0</v>
      </c>
      <c r="AO21" s="39">
        <f t="shared" si="86"/>
        <v>0</v>
      </c>
      <c r="AP21" s="26">
        <v>6</v>
      </c>
      <c r="AQ21" s="26">
        <v>10</v>
      </c>
      <c r="AR21" s="5">
        <f t="shared" si="87"/>
        <v>8.6999999999999993</v>
      </c>
      <c r="AS21" s="5">
        <v>6</v>
      </c>
      <c r="AT21" s="5"/>
      <c r="AU21" s="23">
        <f t="shared" si="16"/>
        <v>7.4</v>
      </c>
      <c r="AV21" s="9"/>
      <c r="AW21" s="5"/>
      <c r="AX21" s="5">
        <f t="shared" si="17"/>
        <v>0</v>
      </c>
      <c r="AY21" s="5"/>
      <c r="AZ21" s="5"/>
      <c r="BA21" s="9">
        <f t="shared" si="18"/>
        <v>0</v>
      </c>
      <c r="BB21" s="39">
        <f t="shared" si="19"/>
        <v>7.35</v>
      </c>
      <c r="BC21" s="26">
        <v>8</v>
      </c>
      <c r="BD21" s="26">
        <v>8</v>
      </c>
      <c r="BE21" s="26">
        <v>6</v>
      </c>
      <c r="BF21" s="26">
        <v>6</v>
      </c>
      <c r="BG21" s="5">
        <f t="shared" si="90"/>
        <v>6.7</v>
      </c>
      <c r="BH21" s="5">
        <v>8</v>
      </c>
      <c r="BI21" s="5"/>
      <c r="BJ21" s="23">
        <f t="shared" si="21"/>
        <v>7.4</v>
      </c>
      <c r="BK21" s="9"/>
      <c r="BL21" s="5"/>
      <c r="BM21" s="5">
        <f t="shared" si="22"/>
        <v>0</v>
      </c>
      <c r="BN21" s="5"/>
      <c r="BO21" s="5"/>
      <c r="BP21" s="9">
        <f t="shared" si="23"/>
        <v>0</v>
      </c>
      <c r="BQ21" s="39">
        <f t="shared" si="24"/>
        <v>7.35</v>
      </c>
      <c r="BR21" s="26">
        <v>6</v>
      </c>
      <c r="BS21" s="26">
        <v>8</v>
      </c>
      <c r="BT21" s="5">
        <f t="shared" si="74"/>
        <v>7.3</v>
      </c>
      <c r="BU21" s="5">
        <v>7</v>
      </c>
      <c r="BV21" s="5"/>
      <c r="BW21" s="23">
        <f t="shared" si="26"/>
        <v>7.2</v>
      </c>
      <c r="BX21" s="9"/>
      <c r="BY21" s="5"/>
      <c r="BZ21" s="5">
        <f t="shared" si="27"/>
        <v>0</v>
      </c>
      <c r="CA21" s="5"/>
      <c r="CB21" s="5"/>
      <c r="CC21" s="9">
        <f t="shared" si="28"/>
        <v>0</v>
      </c>
      <c r="CD21" s="39">
        <f t="shared" si="29"/>
        <v>7.15</v>
      </c>
      <c r="CE21" s="26">
        <v>7</v>
      </c>
      <c r="CF21" s="26">
        <v>8</v>
      </c>
      <c r="CG21" s="5">
        <f t="shared" si="88"/>
        <v>7.7</v>
      </c>
      <c r="CH21" s="5"/>
      <c r="CI21" s="5"/>
      <c r="CJ21" s="23">
        <f t="shared" si="31"/>
        <v>3.9</v>
      </c>
      <c r="CK21" s="9"/>
      <c r="CL21" s="5"/>
      <c r="CM21" s="5">
        <f t="shared" si="32"/>
        <v>0</v>
      </c>
      <c r="CN21" s="5"/>
      <c r="CO21" s="5"/>
      <c r="CP21" s="9">
        <f t="shared" si="33"/>
        <v>0</v>
      </c>
      <c r="CQ21" s="39">
        <f t="shared" si="34"/>
        <v>3.85</v>
      </c>
      <c r="CR21" s="26"/>
      <c r="CS21" s="26"/>
      <c r="CT21" s="5">
        <f t="shared" si="75"/>
        <v>0</v>
      </c>
      <c r="CU21" s="5"/>
      <c r="CV21" s="5"/>
      <c r="CW21" s="23">
        <f t="shared" si="36"/>
        <v>0</v>
      </c>
      <c r="CX21" s="9"/>
      <c r="CY21" s="5"/>
      <c r="CZ21" s="5">
        <f t="shared" si="37"/>
        <v>0</v>
      </c>
      <c r="DA21" s="5"/>
      <c r="DB21" s="5"/>
      <c r="DC21" s="9">
        <f t="shared" si="38"/>
        <v>0</v>
      </c>
      <c r="DD21" s="39">
        <f t="shared" si="39"/>
        <v>0</v>
      </c>
      <c r="DE21" s="26"/>
      <c r="DF21" s="26"/>
      <c r="DG21" s="5">
        <f t="shared" si="89"/>
        <v>0</v>
      </c>
      <c r="DH21" s="5"/>
      <c r="DI21" s="5"/>
      <c r="DJ21" s="23">
        <f t="shared" si="41"/>
        <v>0</v>
      </c>
      <c r="DK21" s="9"/>
      <c r="DL21" s="5"/>
      <c r="DM21" s="5">
        <f t="shared" si="42"/>
        <v>0</v>
      </c>
      <c r="DN21" s="5"/>
      <c r="DO21" s="5"/>
      <c r="DP21" s="9">
        <f t="shared" si="43"/>
        <v>0</v>
      </c>
      <c r="DQ21" s="39">
        <f t="shared" si="44"/>
        <v>0</v>
      </c>
      <c r="DR21" s="26"/>
      <c r="DS21" s="26"/>
      <c r="DT21" s="5">
        <f t="shared" si="76"/>
        <v>0</v>
      </c>
      <c r="DU21" s="5"/>
      <c r="DV21" s="5"/>
      <c r="DW21" s="23">
        <f t="shared" si="46"/>
        <v>0</v>
      </c>
      <c r="DX21" s="9"/>
      <c r="DY21" s="5"/>
      <c r="DZ21" s="5">
        <f t="shared" si="47"/>
        <v>0</v>
      </c>
      <c r="EA21" s="5"/>
      <c r="EB21" s="5"/>
      <c r="EC21" s="9">
        <f t="shared" si="48"/>
        <v>0</v>
      </c>
      <c r="ED21" s="39">
        <f t="shared" si="49"/>
        <v>0</v>
      </c>
      <c r="EE21" s="26"/>
      <c r="EF21" s="26"/>
      <c r="EG21" s="5">
        <f t="shared" si="77"/>
        <v>0</v>
      </c>
      <c r="EH21" s="5"/>
      <c r="EI21" s="5"/>
      <c r="EJ21" s="23">
        <f t="shared" si="51"/>
        <v>0</v>
      </c>
      <c r="EK21" s="9"/>
      <c r="EL21" s="5"/>
      <c r="EM21" s="5">
        <f t="shared" si="52"/>
        <v>0</v>
      </c>
      <c r="EN21" s="5"/>
      <c r="EO21" s="5"/>
      <c r="EP21" s="9">
        <f t="shared" si="53"/>
        <v>0</v>
      </c>
      <c r="EQ21" s="39">
        <f t="shared" si="54"/>
        <v>0</v>
      </c>
      <c r="ER21" s="26"/>
      <c r="ES21" s="26"/>
      <c r="ET21" s="5">
        <f t="shared" si="78"/>
        <v>0</v>
      </c>
      <c r="EU21" s="5"/>
      <c r="EV21" s="5"/>
      <c r="EW21" s="23">
        <f t="shared" si="56"/>
        <v>0</v>
      </c>
      <c r="EX21" s="9"/>
      <c r="EY21" s="5"/>
      <c r="EZ21" s="5">
        <f t="shared" si="57"/>
        <v>0</v>
      </c>
      <c r="FA21" s="5"/>
      <c r="FB21" s="5"/>
      <c r="FC21" s="9">
        <f t="shared" si="58"/>
        <v>0</v>
      </c>
      <c r="FD21" s="39">
        <f t="shared" si="59"/>
        <v>0</v>
      </c>
      <c r="FE21" s="26"/>
      <c r="FF21" s="26"/>
      <c r="FG21" s="5">
        <f t="shared" si="79"/>
        <v>0</v>
      </c>
      <c r="FH21" s="5"/>
      <c r="FI21" s="5"/>
      <c r="FJ21" s="23">
        <f t="shared" si="61"/>
        <v>0</v>
      </c>
      <c r="FK21" s="9"/>
      <c r="FL21" s="5"/>
      <c r="FM21" s="5">
        <f t="shared" si="62"/>
        <v>0</v>
      </c>
      <c r="FN21" s="5"/>
      <c r="FO21" s="5"/>
      <c r="FP21" s="9">
        <f t="shared" si="63"/>
        <v>0</v>
      </c>
      <c r="FQ21" s="39">
        <f t="shared" si="64"/>
        <v>0</v>
      </c>
      <c r="FR21" s="26"/>
      <c r="FS21" s="26"/>
      <c r="FT21" s="5">
        <f t="shared" si="80"/>
        <v>0</v>
      </c>
      <c r="FU21" s="5"/>
      <c r="FV21" s="5"/>
      <c r="FW21" s="23">
        <f t="shared" si="66"/>
        <v>0</v>
      </c>
      <c r="FX21" s="9"/>
      <c r="FY21" s="5"/>
      <c r="FZ21" s="5">
        <f t="shared" si="67"/>
        <v>0</v>
      </c>
      <c r="GA21" s="5"/>
      <c r="GB21" s="5"/>
      <c r="GC21" s="9">
        <f t="shared" si="68"/>
        <v>0</v>
      </c>
      <c r="GD21" s="39">
        <f t="shared" si="69"/>
        <v>0</v>
      </c>
      <c r="GE21" s="46"/>
      <c r="GF21" s="46"/>
      <c r="GG21" s="77">
        <f t="shared" si="70"/>
        <v>0</v>
      </c>
      <c r="GH21" s="39">
        <f t="shared" si="71"/>
        <v>0</v>
      </c>
    </row>
    <row r="22" spans="1:190" s="61" customFormat="1" ht="26.25" customHeight="1">
      <c r="A22" s="24">
        <v>2</v>
      </c>
      <c r="B22" s="81" t="s">
        <v>160</v>
      </c>
      <c r="C22" s="82" t="s">
        <v>165</v>
      </c>
      <c r="D22" s="82" t="str">
        <f t="shared" si="0"/>
        <v>123KT2558</v>
      </c>
      <c r="E22" s="87" t="s">
        <v>441</v>
      </c>
      <c r="F22" s="88" t="s">
        <v>401</v>
      </c>
      <c r="G22" s="101" t="s">
        <v>11</v>
      </c>
      <c r="H22" s="44">
        <v>8</v>
      </c>
      <c r="I22" s="86"/>
      <c r="J22" s="22">
        <f t="shared" si="1"/>
        <v>2.7</v>
      </c>
      <c r="K22" s="5">
        <v>8</v>
      </c>
      <c r="L22" s="5">
        <v>8</v>
      </c>
      <c r="M22" s="22">
        <f t="shared" si="2"/>
        <v>8</v>
      </c>
      <c r="N22" s="22">
        <f t="shared" si="3"/>
        <v>5.35</v>
      </c>
      <c r="O22" s="1">
        <v>9</v>
      </c>
      <c r="P22" s="10"/>
      <c r="Q22" s="23">
        <f t="shared" si="81"/>
        <v>7.2</v>
      </c>
      <c r="R22" s="5"/>
      <c r="S22" s="9"/>
      <c r="T22" s="5">
        <f t="shared" si="72"/>
        <v>0</v>
      </c>
      <c r="U22" s="5"/>
      <c r="V22" s="5"/>
      <c r="W22" s="5">
        <f t="shared" si="73"/>
        <v>0</v>
      </c>
      <c r="X22" s="5">
        <f t="shared" si="7"/>
        <v>0</v>
      </c>
      <c r="Y22" s="5"/>
      <c r="Z22" s="10"/>
      <c r="AA22" s="9">
        <f t="shared" si="8"/>
        <v>0</v>
      </c>
      <c r="AB22" s="39">
        <f t="shared" si="9"/>
        <v>7.1749999999999998</v>
      </c>
      <c r="AC22" s="1">
        <v>10</v>
      </c>
      <c r="AD22" s="1">
        <v>9.5</v>
      </c>
      <c r="AE22" s="1">
        <f t="shared" si="82"/>
        <v>9.6666666666666661</v>
      </c>
      <c r="AF22" s="1">
        <v>8</v>
      </c>
      <c r="AG22" s="10"/>
      <c r="AH22" s="23">
        <f t="shared" si="83"/>
        <v>8.8000000000000007</v>
      </c>
      <c r="AI22" s="9"/>
      <c r="AJ22" s="5"/>
      <c r="AK22" s="5">
        <f t="shared" si="84"/>
        <v>0</v>
      </c>
      <c r="AL22" s="5"/>
      <c r="AM22" s="5"/>
      <c r="AN22" s="9">
        <f t="shared" si="85"/>
        <v>0</v>
      </c>
      <c r="AO22" s="39">
        <f t="shared" si="86"/>
        <v>8.8333333333333321</v>
      </c>
      <c r="AP22" s="58">
        <v>5</v>
      </c>
      <c r="AQ22" s="58"/>
      <c r="AR22" s="57">
        <f t="shared" si="87"/>
        <v>1.7</v>
      </c>
      <c r="AS22" s="57"/>
      <c r="AT22" s="63"/>
      <c r="AU22" s="59">
        <f t="shared" si="16"/>
        <v>0.9</v>
      </c>
      <c r="AV22" s="59"/>
      <c r="AW22" s="57"/>
      <c r="AX22" s="57">
        <f t="shared" si="17"/>
        <v>0</v>
      </c>
      <c r="AY22" s="57"/>
      <c r="AZ22" s="57"/>
      <c r="BA22" s="59">
        <f t="shared" si="18"/>
        <v>0</v>
      </c>
      <c r="BB22" s="59">
        <f t="shared" si="19"/>
        <v>0.85</v>
      </c>
      <c r="BC22" s="26"/>
      <c r="BD22" s="26"/>
      <c r="BE22" s="26"/>
      <c r="BF22" s="26"/>
      <c r="BG22" s="5">
        <f t="shared" si="90"/>
        <v>0</v>
      </c>
      <c r="BH22" s="5"/>
      <c r="BI22" s="10"/>
      <c r="BJ22" s="23">
        <f t="shared" si="21"/>
        <v>0</v>
      </c>
      <c r="BK22" s="9"/>
      <c r="BL22" s="5"/>
      <c r="BM22" s="5">
        <f t="shared" si="22"/>
        <v>0</v>
      </c>
      <c r="BN22" s="5"/>
      <c r="BO22" s="5"/>
      <c r="BP22" s="9">
        <f t="shared" si="23"/>
        <v>0</v>
      </c>
      <c r="BQ22" s="39">
        <f t="shared" si="24"/>
        <v>0</v>
      </c>
      <c r="BR22" s="26"/>
      <c r="BS22" s="26"/>
      <c r="BT22" s="5">
        <f t="shared" si="74"/>
        <v>0</v>
      </c>
      <c r="BU22" s="5"/>
      <c r="BV22" s="10"/>
      <c r="BW22" s="23">
        <f t="shared" si="26"/>
        <v>0</v>
      </c>
      <c r="BX22" s="9"/>
      <c r="BY22" s="5"/>
      <c r="BZ22" s="5">
        <f t="shared" si="27"/>
        <v>0</v>
      </c>
      <c r="CA22" s="5"/>
      <c r="CB22" s="5"/>
      <c r="CC22" s="9">
        <f t="shared" si="28"/>
        <v>0</v>
      </c>
      <c r="CD22" s="39">
        <f t="shared" si="29"/>
        <v>0</v>
      </c>
      <c r="CE22" s="26"/>
      <c r="CF22" s="26"/>
      <c r="CG22" s="5">
        <f t="shared" si="88"/>
        <v>0</v>
      </c>
      <c r="CH22" s="5"/>
      <c r="CI22" s="10"/>
      <c r="CJ22" s="23">
        <f t="shared" si="31"/>
        <v>0</v>
      </c>
      <c r="CK22" s="9"/>
      <c r="CL22" s="5"/>
      <c r="CM22" s="5">
        <f t="shared" si="32"/>
        <v>0</v>
      </c>
      <c r="CN22" s="5"/>
      <c r="CO22" s="5"/>
      <c r="CP22" s="9">
        <f t="shared" si="33"/>
        <v>0</v>
      </c>
      <c r="CQ22" s="39">
        <f t="shared" si="34"/>
        <v>0</v>
      </c>
      <c r="CR22" s="26"/>
      <c r="CS22" s="26"/>
      <c r="CT22" s="5">
        <f t="shared" si="75"/>
        <v>0</v>
      </c>
      <c r="CU22" s="5"/>
      <c r="CV22" s="10"/>
      <c r="CW22" s="23">
        <f t="shared" si="36"/>
        <v>0</v>
      </c>
      <c r="CX22" s="9"/>
      <c r="CY22" s="5"/>
      <c r="CZ22" s="5">
        <f t="shared" si="37"/>
        <v>0</v>
      </c>
      <c r="DA22" s="5"/>
      <c r="DB22" s="5"/>
      <c r="DC22" s="9">
        <f t="shared" si="38"/>
        <v>0</v>
      </c>
      <c r="DD22" s="39">
        <f t="shared" si="39"/>
        <v>0</v>
      </c>
      <c r="DE22" s="26"/>
      <c r="DF22" s="26"/>
      <c r="DG22" s="5">
        <f t="shared" si="89"/>
        <v>0</v>
      </c>
      <c r="DH22" s="5"/>
      <c r="DI22" s="10"/>
      <c r="DJ22" s="23">
        <f t="shared" si="41"/>
        <v>0</v>
      </c>
      <c r="DK22" s="9"/>
      <c r="DL22" s="5"/>
      <c r="DM22" s="5">
        <f t="shared" si="42"/>
        <v>0</v>
      </c>
      <c r="DN22" s="5"/>
      <c r="DO22" s="5"/>
      <c r="DP22" s="9">
        <f t="shared" si="43"/>
        <v>0</v>
      </c>
      <c r="DQ22" s="39">
        <f t="shared" si="44"/>
        <v>0</v>
      </c>
      <c r="DR22" s="26"/>
      <c r="DS22" s="26"/>
      <c r="DT22" s="5">
        <f t="shared" si="76"/>
        <v>0</v>
      </c>
      <c r="DU22" s="5"/>
      <c r="DV22" s="10"/>
      <c r="DW22" s="23">
        <f t="shared" si="46"/>
        <v>0</v>
      </c>
      <c r="DX22" s="9"/>
      <c r="DY22" s="5"/>
      <c r="DZ22" s="5">
        <f t="shared" si="47"/>
        <v>0</v>
      </c>
      <c r="EA22" s="5"/>
      <c r="EB22" s="5"/>
      <c r="EC22" s="9">
        <f t="shared" si="48"/>
        <v>0</v>
      </c>
      <c r="ED22" s="39">
        <f t="shared" si="49"/>
        <v>0</v>
      </c>
      <c r="EE22" s="26">
        <v>8</v>
      </c>
      <c r="EF22" s="26">
        <v>7</v>
      </c>
      <c r="EG22" s="5">
        <f t="shared" si="77"/>
        <v>7.3</v>
      </c>
      <c r="EH22" s="5"/>
      <c r="EI22" s="10"/>
      <c r="EJ22" s="23">
        <f t="shared" si="51"/>
        <v>3.7</v>
      </c>
      <c r="EK22" s="9"/>
      <c r="EL22" s="5"/>
      <c r="EM22" s="5">
        <f t="shared" si="52"/>
        <v>0</v>
      </c>
      <c r="EN22" s="5"/>
      <c r="EO22" s="5"/>
      <c r="EP22" s="9">
        <f t="shared" si="53"/>
        <v>0</v>
      </c>
      <c r="EQ22" s="39">
        <f t="shared" si="54"/>
        <v>3.65</v>
      </c>
      <c r="ER22" s="26"/>
      <c r="ES22" s="26"/>
      <c r="ET22" s="5">
        <f t="shared" si="78"/>
        <v>0</v>
      </c>
      <c r="EU22" s="5"/>
      <c r="EV22" s="10"/>
      <c r="EW22" s="23">
        <f t="shared" si="56"/>
        <v>0</v>
      </c>
      <c r="EX22" s="9"/>
      <c r="EY22" s="5"/>
      <c r="EZ22" s="5">
        <f t="shared" si="57"/>
        <v>0</v>
      </c>
      <c r="FA22" s="5"/>
      <c r="FB22" s="5"/>
      <c r="FC22" s="9">
        <f t="shared" si="58"/>
        <v>0</v>
      </c>
      <c r="FD22" s="39">
        <f t="shared" si="59"/>
        <v>0</v>
      </c>
      <c r="FE22" s="26"/>
      <c r="FF22" s="26"/>
      <c r="FG22" s="5">
        <f t="shared" si="79"/>
        <v>0</v>
      </c>
      <c r="FH22" s="5"/>
      <c r="FI22" s="10"/>
      <c r="FJ22" s="23">
        <f t="shared" si="61"/>
        <v>0</v>
      </c>
      <c r="FK22" s="9"/>
      <c r="FL22" s="5"/>
      <c r="FM22" s="5">
        <f t="shared" si="62"/>
        <v>0</v>
      </c>
      <c r="FN22" s="5"/>
      <c r="FO22" s="5"/>
      <c r="FP22" s="9">
        <f t="shared" si="63"/>
        <v>0</v>
      </c>
      <c r="FQ22" s="39">
        <f t="shared" si="64"/>
        <v>0</v>
      </c>
      <c r="FR22" s="26"/>
      <c r="FS22" s="26"/>
      <c r="FT22" s="5">
        <f t="shared" si="80"/>
        <v>0</v>
      </c>
      <c r="FU22" s="5"/>
      <c r="FV22" s="10"/>
      <c r="FW22" s="23">
        <f t="shared" si="66"/>
        <v>0</v>
      </c>
      <c r="FX22" s="9"/>
      <c r="FY22" s="5"/>
      <c r="FZ22" s="5">
        <f t="shared" si="67"/>
        <v>0</v>
      </c>
      <c r="GA22" s="5"/>
      <c r="GB22" s="5"/>
      <c r="GC22" s="9">
        <f t="shared" si="68"/>
        <v>0</v>
      </c>
      <c r="GD22" s="39">
        <f t="shared" si="69"/>
        <v>0</v>
      </c>
      <c r="GE22" s="46"/>
      <c r="GF22" s="46"/>
      <c r="GG22" s="77">
        <f t="shared" si="70"/>
        <v>0</v>
      </c>
      <c r="GH22" s="39">
        <f t="shared" si="71"/>
        <v>0</v>
      </c>
    </row>
    <row r="23" spans="1:190" s="61" customFormat="1" ht="26.25" customHeight="1">
      <c r="A23" s="24">
        <v>3</v>
      </c>
      <c r="B23" s="81" t="s">
        <v>160</v>
      </c>
      <c r="C23" s="82" t="s">
        <v>166</v>
      </c>
      <c r="D23" s="82" t="str">
        <f t="shared" si="0"/>
        <v>123KT2559</v>
      </c>
      <c r="E23" s="87" t="s">
        <v>12</v>
      </c>
      <c r="F23" s="88" t="s">
        <v>13</v>
      </c>
      <c r="G23" s="103" t="s">
        <v>14</v>
      </c>
      <c r="H23" s="44">
        <v>8</v>
      </c>
      <c r="I23" s="1">
        <v>7</v>
      </c>
      <c r="J23" s="22">
        <f t="shared" si="1"/>
        <v>7.3</v>
      </c>
      <c r="K23" s="5">
        <v>8</v>
      </c>
      <c r="L23" s="5">
        <v>8</v>
      </c>
      <c r="M23" s="22">
        <f t="shared" si="2"/>
        <v>8</v>
      </c>
      <c r="N23" s="22">
        <f t="shared" si="3"/>
        <v>7.65</v>
      </c>
      <c r="O23" s="1">
        <v>8</v>
      </c>
      <c r="P23" s="10"/>
      <c r="Q23" s="23">
        <f t="shared" si="81"/>
        <v>7.8</v>
      </c>
      <c r="R23" s="5"/>
      <c r="S23" s="9"/>
      <c r="T23" s="5">
        <f t="shared" si="72"/>
        <v>0</v>
      </c>
      <c r="U23" s="5"/>
      <c r="V23" s="5"/>
      <c r="W23" s="5">
        <f t="shared" si="73"/>
        <v>0</v>
      </c>
      <c r="X23" s="5">
        <f t="shared" si="7"/>
        <v>0</v>
      </c>
      <c r="Y23" s="5"/>
      <c r="Z23" s="10"/>
      <c r="AA23" s="9">
        <f t="shared" si="8"/>
        <v>0</v>
      </c>
      <c r="AB23" s="39">
        <f t="shared" si="9"/>
        <v>7.8250000000000002</v>
      </c>
      <c r="AC23" s="1">
        <v>10</v>
      </c>
      <c r="AD23" s="1">
        <v>8</v>
      </c>
      <c r="AE23" s="1">
        <f t="shared" si="82"/>
        <v>8.6666666666666661</v>
      </c>
      <c r="AF23" s="1">
        <v>3</v>
      </c>
      <c r="AG23" s="10"/>
      <c r="AH23" s="23">
        <f t="shared" si="83"/>
        <v>5.8</v>
      </c>
      <c r="AI23" s="9"/>
      <c r="AJ23" s="5"/>
      <c r="AK23" s="5">
        <f t="shared" si="84"/>
        <v>0</v>
      </c>
      <c r="AL23" s="5"/>
      <c r="AM23" s="5"/>
      <c r="AN23" s="9">
        <f t="shared" si="85"/>
        <v>0</v>
      </c>
      <c r="AO23" s="39">
        <f t="shared" si="86"/>
        <v>5.833333333333333</v>
      </c>
      <c r="AP23" s="58">
        <v>5</v>
      </c>
      <c r="AQ23" s="58">
        <v>5</v>
      </c>
      <c r="AR23" s="57">
        <f t="shared" si="87"/>
        <v>5</v>
      </c>
      <c r="AS23" s="57">
        <v>6</v>
      </c>
      <c r="AT23" s="63"/>
      <c r="AU23" s="23">
        <f t="shared" ref="AU23" si="91">ROUND((MAX(AS23:AT23)+AR23)/2,1)</f>
        <v>5.5</v>
      </c>
      <c r="AV23" s="9"/>
      <c r="AW23" s="5"/>
      <c r="AX23" s="5">
        <f t="shared" ref="AX23" si="92">ROUND((AV23+AW23*2)/3,1)</f>
        <v>0</v>
      </c>
      <c r="AY23" s="5"/>
      <c r="AZ23" s="5"/>
      <c r="BA23" s="9">
        <f t="shared" ref="BA23" si="93">ROUND((MAX(AY23:AZ23)+AX23)/2,1)</f>
        <v>0</v>
      </c>
      <c r="BB23" s="39">
        <f t="shared" ref="BB23" si="94">IF(AX23=0,(MAX(AS23,AT23)+AR23)/2,(MAX(AY23,AZ23)+AX23)/2)</f>
        <v>5.5</v>
      </c>
      <c r="BC23" s="26">
        <v>8</v>
      </c>
      <c r="BD23" s="26">
        <v>8</v>
      </c>
      <c r="BE23" s="26">
        <v>6</v>
      </c>
      <c r="BF23" s="26">
        <v>6</v>
      </c>
      <c r="BG23" s="5">
        <f t="shared" si="90"/>
        <v>6.7</v>
      </c>
      <c r="BH23" s="5">
        <v>9</v>
      </c>
      <c r="BI23" s="10"/>
      <c r="BJ23" s="23">
        <f t="shared" si="21"/>
        <v>7.9</v>
      </c>
      <c r="BK23" s="9"/>
      <c r="BL23" s="5"/>
      <c r="BM23" s="5">
        <f t="shared" si="22"/>
        <v>0</v>
      </c>
      <c r="BN23" s="5"/>
      <c r="BO23" s="5"/>
      <c r="BP23" s="9">
        <f t="shared" si="23"/>
        <v>0</v>
      </c>
      <c r="BQ23" s="39">
        <f t="shared" si="24"/>
        <v>7.85</v>
      </c>
      <c r="BR23" s="26">
        <v>5</v>
      </c>
      <c r="BS23" s="26">
        <v>7</v>
      </c>
      <c r="BT23" s="5">
        <f t="shared" si="74"/>
        <v>6.3</v>
      </c>
      <c r="BU23" s="5">
        <v>7</v>
      </c>
      <c r="BV23" s="10"/>
      <c r="BW23" s="23">
        <f t="shared" si="26"/>
        <v>6.7</v>
      </c>
      <c r="BX23" s="9"/>
      <c r="BY23" s="5"/>
      <c r="BZ23" s="5">
        <f t="shared" si="27"/>
        <v>0</v>
      </c>
      <c r="CA23" s="5"/>
      <c r="CB23" s="5"/>
      <c r="CC23" s="9">
        <f t="shared" si="28"/>
        <v>0</v>
      </c>
      <c r="CD23" s="39">
        <f t="shared" si="29"/>
        <v>6.65</v>
      </c>
      <c r="CE23" s="26">
        <v>5</v>
      </c>
      <c r="CF23" s="26">
        <v>7</v>
      </c>
      <c r="CG23" s="5">
        <f t="shared" si="88"/>
        <v>6.3</v>
      </c>
      <c r="CH23" s="5"/>
      <c r="CI23" s="10"/>
      <c r="CJ23" s="23">
        <f t="shared" si="31"/>
        <v>3.2</v>
      </c>
      <c r="CK23" s="9"/>
      <c r="CL23" s="5"/>
      <c r="CM23" s="5">
        <f t="shared" si="32"/>
        <v>0</v>
      </c>
      <c r="CN23" s="5"/>
      <c r="CO23" s="5"/>
      <c r="CP23" s="9">
        <f t="shared" si="33"/>
        <v>0</v>
      </c>
      <c r="CQ23" s="39">
        <f t="shared" si="34"/>
        <v>3.15</v>
      </c>
      <c r="CR23" s="26"/>
      <c r="CS23" s="26"/>
      <c r="CT23" s="5">
        <f t="shared" si="75"/>
        <v>0</v>
      </c>
      <c r="CU23" s="5"/>
      <c r="CV23" s="10"/>
      <c r="CW23" s="23">
        <f t="shared" si="36"/>
        <v>0</v>
      </c>
      <c r="CX23" s="9"/>
      <c r="CY23" s="5"/>
      <c r="CZ23" s="5">
        <f t="shared" si="37"/>
        <v>0</v>
      </c>
      <c r="DA23" s="5"/>
      <c r="DB23" s="5"/>
      <c r="DC23" s="9">
        <f t="shared" si="38"/>
        <v>0</v>
      </c>
      <c r="DD23" s="39">
        <f t="shared" si="39"/>
        <v>0</v>
      </c>
      <c r="DE23" s="26">
        <v>8</v>
      </c>
      <c r="DF23" s="26">
        <v>8</v>
      </c>
      <c r="DG23" s="5">
        <f t="shared" si="89"/>
        <v>8</v>
      </c>
      <c r="DH23" s="5"/>
      <c r="DI23" s="10"/>
      <c r="DJ23" s="23">
        <f t="shared" si="41"/>
        <v>4</v>
      </c>
      <c r="DK23" s="9"/>
      <c r="DL23" s="5"/>
      <c r="DM23" s="5">
        <f t="shared" si="42"/>
        <v>0</v>
      </c>
      <c r="DN23" s="5"/>
      <c r="DO23" s="5"/>
      <c r="DP23" s="9">
        <f t="shared" si="43"/>
        <v>0</v>
      </c>
      <c r="DQ23" s="39">
        <f t="shared" si="44"/>
        <v>4</v>
      </c>
      <c r="DR23" s="26"/>
      <c r="DS23" s="26"/>
      <c r="DT23" s="5">
        <f t="shared" si="76"/>
        <v>0</v>
      </c>
      <c r="DU23" s="5"/>
      <c r="DV23" s="10"/>
      <c r="DW23" s="23">
        <f t="shared" si="46"/>
        <v>0</v>
      </c>
      <c r="DX23" s="9"/>
      <c r="DY23" s="5"/>
      <c r="DZ23" s="5">
        <f t="shared" si="47"/>
        <v>0</v>
      </c>
      <c r="EA23" s="5"/>
      <c r="EB23" s="5"/>
      <c r="EC23" s="9">
        <f t="shared" si="48"/>
        <v>0</v>
      </c>
      <c r="ED23" s="39">
        <f t="shared" si="49"/>
        <v>0</v>
      </c>
      <c r="EE23" s="26"/>
      <c r="EF23" s="26"/>
      <c r="EG23" s="5">
        <f t="shared" si="77"/>
        <v>0</v>
      </c>
      <c r="EH23" s="5"/>
      <c r="EI23" s="10"/>
      <c r="EJ23" s="23">
        <f t="shared" si="51"/>
        <v>0</v>
      </c>
      <c r="EK23" s="9"/>
      <c r="EL23" s="5"/>
      <c r="EM23" s="5">
        <f t="shared" si="52"/>
        <v>0</v>
      </c>
      <c r="EN23" s="5"/>
      <c r="EO23" s="5"/>
      <c r="EP23" s="9">
        <f t="shared" si="53"/>
        <v>0</v>
      </c>
      <c r="EQ23" s="39">
        <f t="shared" si="54"/>
        <v>0</v>
      </c>
      <c r="ER23" s="26"/>
      <c r="ES23" s="26"/>
      <c r="ET23" s="5">
        <f t="shared" si="78"/>
        <v>0</v>
      </c>
      <c r="EU23" s="5"/>
      <c r="EV23" s="10"/>
      <c r="EW23" s="23">
        <f t="shared" si="56"/>
        <v>0</v>
      </c>
      <c r="EX23" s="9"/>
      <c r="EY23" s="5"/>
      <c r="EZ23" s="5">
        <f t="shared" si="57"/>
        <v>0</v>
      </c>
      <c r="FA23" s="5"/>
      <c r="FB23" s="5"/>
      <c r="FC23" s="9">
        <f t="shared" si="58"/>
        <v>0</v>
      </c>
      <c r="FD23" s="39">
        <f t="shared" si="59"/>
        <v>0</v>
      </c>
      <c r="FE23" s="26"/>
      <c r="FF23" s="26"/>
      <c r="FG23" s="5">
        <f t="shared" si="79"/>
        <v>0</v>
      </c>
      <c r="FH23" s="5"/>
      <c r="FI23" s="10"/>
      <c r="FJ23" s="23">
        <f t="shared" si="61"/>
        <v>0</v>
      </c>
      <c r="FK23" s="9"/>
      <c r="FL23" s="5"/>
      <c r="FM23" s="5">
        <f t="shared" si="62"/>
        <v>0</v>
      </c>
      <c r="FN23" s="5"/>
      <c r="FO23" s="5"/>
      <c r="FP23" s="9">
        <f t="shared" si="63"/>
        <v>0</v>
      </c>
      <c r="FQ23" s="39">
        <f t="shared" si="64"/>
        <v>0</v>
      </c>
      <c r="FR23" s="26"/>
      <c r="FS23" s="26"/>
      <c r="FT23" s="5">
        <f t="shared" si="80"/>
        <v>0</v>
      </c>
      <c r="FU23" s="5"/>
      <c r="FV23" s="10"/>
      <c r="FW23" s="23">
        <f t="shared" si="66"/>
        <v>0</v>
      </c>
      <c r="FX23" s="9"/>
      <c r="FY23" s="5"/>
      <c r="FZ23" s="5">
        <f t="shared" si="67"/>
        <v>0</v>
      </c>
      <c r="GA23" s="5"/>
      <c r="GB23" s="5"/>
      <c r="GC23" s="9">
        <f t="shared" si="68"/>
        <v>0</v>
      </c>
      <c r="GD23" s="39">
        <f t="shared" si="69"/>
        <v>0</v>
      </c>
      <c r="GE23" s="46"/>
      <c r="GF23" s="46"/>
      <c r="GG23" s="77">
        <f t="shared" si="70"/>
        <v>0</v>
      </c>
      <c r="GH23" s="39">
        <f t="shared" si="71"/>
        <v>0</v>
      </c>
    </row>
    <row r="24" spans="1:190" s="61" customFormat="1" ht="26.25" customHeight="1">
      <c r="A24" s="24">
        <v>4</v>
      </c>
      <c r="B24" s="81" t="s">
        <v>160</v>
      </c>
      <c r="C24" s="82" t="s">
        <v>167</v>
      </c>
      <c r="D24" s="82" t="str">
        <f t="shared" si="0"/>
        <v>123KT2560</v>
      </c>
      <c r="E24" s="87" t="s">
        <v>15</v>
      </c>
      <c r="F24" s="115" t="s">
        <v>16</v>
      </c>
      <c r="G24" s="116">
        <v>33149</v>
      </c>
      <c r="H24" s="44">
        <v>8</v>
      </c>
      <c r="I24" s="1">
        <v>8</v>
      </c>
      <c r="J24" s="22">
        <f t="shared" si="1"/>
        <v>8</v>
      </c>
      <c r="K24" s="5"/>
      <c r="L24" s="5"/>
      <c r="M24" s="22">
        <f>ROUND((K24+L24*2)/3,1)</f>
        <v>0</v>
      </c>
      <c r="N24" s="22">
        <f>(J24+M24)/2</f>
        <v>4</v>
      </c>
      <c r="O24" s="1">
        <v>8</v>
      </c>
      <c r="P24" s="10"/>
      <c r="Q24" s="23">
        <f t="shared" si="81"/>
        <v>6</v>
      </c>
      <c r="R24" s="5"/>
      <c r="S24" s="9"/>
      <c r="T24" s="5">
        <f>ROUND((R24+S24*2)/3,1)</f>
        <v>0</v>
      </c>
      <c r="U24" s="5"/>
      <c r="V24" s="5"/>
      <c r="W24" s="5">
        <f>ROUND((U24+V24*2)/3,1)</f>
        <v>0</v>
      </c>
      <c r="X24" s="5">
        <f>(T24+W24)/2</f>
        <v>0</v>
      </c>
      <c r="Y24" s="5"/>
      <c r="Z24" s="10"/>
      <c r="AA24" s="9">
        <f>ROUND((MAX(Y24:Z24)+X24)/2,1)</f>
        <v>0</v>
      </c>
      <c r="AB24" s="39">
        <f t="shared" si="9"/>
        <v>6</v>
      </c>
      <c r="AC24" s="1"/>
      <c r="AD24" s="1"/>
      <c r="AE24" s="1">
        <f t="shared" si="82"/>
        <v>0</v>
      </c>
      <c r="AF24" s="1"/>
      <c r="AG24" s="10"/>
      <c r="AH24" s="23">
        <f t="shared" si="83"/>
        <v>0</v>
      </c>
      <c r="AI24" s="9"/>
      <c r="AJ24" s="5"/>
      <c r="AK24" s="5">
        <f t="shared" si="84"/>
        <v>0</v>
      </c>
      <c r="AL24" s="5"/>
      <c r="AM24" s="5"/>
      <c r="AN24" s="9">
        <f t="shared" si="85"/>
        <v>0</v>
      </c>
      <c r="AO24" s="39">
        <f t="shared" si="86"/>
        <v>0</v>
      </c>
      <c r="AP24" s="26"/>
      <c r="AQ24" s="26"/>
      <c r="AR24" s="5">
        <f>ROUND((AP24+AQ24*2)/3,1)</f>
        <v>0</v>
      </c>
      <c r="AS24" s="5"/>
      <c r="AT24" s="10"/>
      <c r="AU24" s="23">
        <f>ROUND((MAX(AS24:AT24)+AR24)/2,1)</f>
        <v>0</v>
      </c>
      <c r="AV24" s="9"/>
      <c r="AW24" s="5"/>
      <c r="AX24" s="5">
        <f>ROUND((AV24+AW24*2)/3,1)</f>
        <v>0</v>
      </c>
      <c r="AY24" s="5"/>
      <c r="AZ24" s="5"/>
      <c r="BA24" s="9">
        <f>ROUND((MAX(AY24:AZ24)+AX24)/2,1)</f>
        <v>0</v>
      </c>
      <c r="BB24" s="39">
        <f>IF(AX24=0,(MAX(AS24,AT24)+AR24)/2,(MAX(AY24,AZ24)+AX24)/2)</f>
        <v>0</v>
      </c>
      <c r="BC24" s="26"/>
      <c r="BD24" s="26"/>
      <c r="BE24" s="26"/>
      <c r="BF24" s="26"/>
      <c r="BG24" s="5">
        <f t="shared" si="90"/>
        <v>0</v>
      </c>
      <c r="BH24" s="5"/>
      <c r="BI24" s="10"/>
      <c r="BJ24" s="23">
        <f>ROUND((MAX(BH24:BI24)+BG24)/2,1)</f>
        <v>0</v>
      </c>
      <c r="BK24" s="9"/>
      <c r="BL24" s="5"/>
      <c r="BM24" s="5">
        <f>ROUND((BK24+BL24*2)/3,1)</f>
        <v>0</v>
      </c>
      <c r="BN24" s="5"/>
      <c r="BO24" s="5"/>
      <c r="BP24" s="9">
        <f>ROUND((MAX(BN24:BO24)+BM24)/2,1)</f>
        <v>0</v>
      </c>
      <c r="BQ24" s="39">
        <f>IF(BM24=0,(MAX(BH24,BI24)+BG24)/2,(MAX(BN24,BO24)+BM24)/2)</f>
        <v>0</v>
      </c>
      <c r="BR24" s="26"/>
      <c r="BS24" s="26"/>
      <c r="BT24" s="5">
        <f>ROUND((BR24+BS24*2)/3,1)</f>
        <v>0</v>
      </c>
      <c r="BU24" s="5"/>
      <c r="BV24" s="10"/>
      <c r="BW24" s="23">
        <f>ROUND((MAX(BU24:BV24)+BT24)/2,1)</f>
        <v>0</v>
      </c>
      <c r="BX24" s="9"/>
      <c r="BY24" s="5"/>
      <c r="BZ24" s="5">
        <f>ROUND((BX24+BY24*2)/3,1)</f>
        <v>0</v>
      </c>
      <c r="CA24" s="5"/>
      <c r="CB24" s="5"/>
      <c r="CC24" s="9">
        <f>ROUND((MAX(CA24:CB24)+BZ24)/2,1)</f>
        <v>0</v>
      </c>
      <c r="CD24" s="39">
        <f>IF(BZ24=0,(MAX(BU24,BV24)+BT24)/2,(MAX(CA24,CB24)+BZ24)/2)</f>
        <v>0</v>
      </c>
      <c r="CE24" s="26"/>
      <c r="CF24" s="26"/>
      <c r="CG24" s="5">
        <f>ROUND((CE24+CF24*2)/3,1)</f>
        <v>0</v>
      </c>
      <c r="CH24" s="5"/>
      <c r="CI24" s="10"/>
      <c r="CJ24" s="23">
        <f>ROUND((MAX(CH24:CI24)+CG24)/2,1)</f>
        <v>0</v>
      </c>
      <c r="CK24" s="9"/>
      <c r="CL24" s="5"/>
      <c r="CM24" s="5">
        <f>ROUND((CK24+CL24*2)/3,1)</f>
        <v>0</v>
      </c>
      <c r="CN24" s="5"/>
      <c r="CO24" s="5"/>
      <c r="CP24" s="9">
        <f>ROUND((MAX(CN24:CO24)+CM24)/2,1)</f>
        <v>0</v>
      </c>
      <c r="CQ24" s="39">
        <f>IF(CM24=0,(MAX(CH24,CI24)+CG24)/2,(MAX(CN24,CO24)+CM24)/2)</f>
        <v>0</v>
      </c>
      <c r="CR24" s="26"/>
      <c r="CS24" s="26"/>
      <c r="CT24" s="5">
        <f>ROUND((CR24+CS24*2)/3,1)</f>
        <v>0</v>
      </c>
      <c r="CU24" s="5"/>
      <c r="CV24" s="10"/>
      <c r="CW24" s="23">
        <f>ROUND((MAX(CU24:CV24)+CT24)/2,1)</f>
        <v>0</v>
      </c>
      <c r="CX24" s="9"/>
      <c r="CY24" s="5"/>
      <c r="CZ24" s="5">
        <f>ROUND((CX24+CY24*2)/3,1)</f>
        <v>0</v>
      </c>
      <c r="DA24" s="5"/>
      <c r="DB24" s="5"/>
      <c r="DC24" s="9">
        <f>ROUND((MAX(DA24:DB24)+CZ24)/2,1)</f>
        <v>0</v>
      </c>
      <c r="DD24" s="39">
        <f>IF(CZ24=0,(MAX(CU24,CV24)+CT24)/2,(MAX(DA24,DB24)+CZ24)/2)</f>
        <v>0</v>
      </c>
      <c r="DE24" s="26"/>
      <c r="DF24" s="26"/>
      <c r="DG24" s="5">
        <f>ROUND((DE24+DF24*2)/3,1)</f>
        <v>0</v>
      </c>
      <c r="DH24" s="5"/>
      <c r="DI24" s="10"/>
      <c r="DJ24" s="23">
        <f>ROUND((MAX(DH24:DI24)+DG24)/2,1)</f>
        <v>0</v>
      </c>
      <c r="DK24" s="9"/>
      <c r="DL24" s="5"/>
      <c r="DM24" s="5">
        <f>ROUND((DK24+DL24*2)/3,1)</f>
        <v>0</v>
      </c>
      <c r="DN24" s="5"/>
      <c r="DO24" s="5"/>
      <c r="DP24" s="9">
        <f>ROUND((MAX(DN24:DO24)+DM24)/2,1)</f>
        <v>0</v>
      </c>
      <c r="DQ24" s="39">
        <f>IF(DM24=0,(MAX(DH24,DI24)+DG24)/2,(MAX(DN24,DO24)+DM24)/2)</f>
        <v>0</v>
      </c>
      <c r="DR24" s="26"/>
      <c r="DS24" s="26"/>
      <c r="DT24" s="5">
        <f>ROUND((DR24+DS24*2)/3,1)</f>
        <v>0</v>
      </c>
      <c r="DU24" s="5"/>
      <c r="DV24" s="10"/>
      <c r="DW24" s="23">
        <f>ROUND((MAX(DU24:DV24)+DT24)/2,1)</f>
        <v>0</v>
      </c>
      <c r="DX24" s="9"/>
      <c r="DY24" s="5"/>
      <c r="DZ24" s="5">
        <f>ROUND((DX24+DY24*2)/3,1)</f>
        <v>0</v>
      </c>
      <c r="EA24" s="5"/>
      <c r="EB24" s="5"/>
      <c r="EC24" s="9">
        <f>ROUND((MAX(EA24:EB24)+DZ24)/2,1)</f>
        <v>0</v>
      </c>
      <c r="ED24" s="39">
        <f>IF(DZ24=0,(MAX(DU24,DV24)+DT24)/2,(MAX(EA24,EB24)+DZ24)/2)</f>
        <v>0</v>
      </c>
      <c r="EE24" s="26"/>
      <c r="EF24" s="26"/>
      <c r="EG24" s="5">
        <f>ROUND((EE24+EF24*2)/3,1)</f>
        <v>0</v>
      </c>
      <c r="EH24" s="5"/>
      <c r="EI24" s="10"/>
      <c r="EJ24" s="23">
        <f>ROUND((MAX(EH24:EI24)+EG24)/2,1)</f>
        <v>0</v>
      </c>
      <c r="EK24" s="9"/>
      <c r="EL24" s="5"/>
      <c r="EM24" s="5">
        <f>ROUND((EK24+EL24*2)/3,1)</f>
        <v>0</v>
      </c>
      <c r="EN24" s="5"/>
      <c r="EO24" s="5"/>
      <c r="EP24" s="9">
        <f>ROUND((MAX(EN24:EO24)+EM24)/2,1)</f>
        <v>0</v>
      </c>
      <c r="EQ24" s="39">
        <f>IF(EM24=0,(MAX(EH24,EI24)+EG24)/2,(MAX(EN24,EO24)+EM24)/2)</f>
        <v>0</v>
      </c>
      <c r="ER24" s="26"/>
      <c r="ES24" s="26"/>
      <c r="ET24" s="5">
        <f>ROUND((ER24+ES24*2)/3,1)</f>
        <v>0</v>
      </c>
      <c r="EU24" s="5"/>
      <c r="EV24" s="10"/>
      <c r="EW24" s="23">
        <f>ROUND((MAX(EU24:EV24)+ET24)/2,1)</f>
        <v>0</v>
      </c>
      <c r="EX24" s="9"/>
      <c r="EY24" s="5"/>
      <c r="EZ24" s="5">
        <f>ROUND((EX24+EY24*2)/3,1)</f>
        <v>0</v>
      </c>
      <c r="FA24" s="5"/>
      <c r="FB24" s="5"/>
      <c r="FC24" s="9">
        <f>ROUND((MAX(FA24:FB24)+EZ24)/2,1)</f>
        <v>0</v>
      </c>
      <c r="FD24" s="39">
        <f>IF(EZ24=0,(MAX(EU24,EV24)+ET24)/2,(MAX(FA24,FB24)+EZ24)/2)</f>
        <v>0</v>
      </c>
      <c r="FE24" s="26"/>
      <c r="FF24" s="26"/>
      <c r="FG24" s="5">
        <f>ROUND((FE24+FF24*2)/3,1)</f>
        <v>0</v>
      </c>
      <c r="FH24" s="5"/>
      <c r="FI24" s="10"/>
      <c r="FJ24" s="23">
        <f>ROUND((MAX(FH24:FI24)+FG24)/2,1)</f>
        <v>0</v>
      </c>
      <c r="FK24" s="9"/>
      <c r="FL24" s="5"/>
      <c r="FM24" s="5">
        <f>ROUND((FK24+FL24*2)/3,1)</f>
        <v>0</v>
      </c>
      <c r="FN24" s="5"/>
      <c r="FO24" s="5"/>
      <c r="FP24" s="9">
        <f>ROUND((MAX(FN24:FO24)+FM24)/2,1)</f>
        <v>0</v>
      </c>
      <c r="FQ24" s="39">
        <f>IF(FM24=0,(MAX(FH24,FI24)+FG24)/2,(MAX(FN24,FO24)+FM24)/2)</f>
        <v>0</v>
      </c>
      <c r="FR24" s="26"/>
      <c r="FS24" s="26"/>
      <c r="FT24" s="5">
        <f>ROUND((FR24+FS24*2)/3,1)</f>
        <v>0</v>
      </c>
      <c r="FU24" s="5"/>
      <c r="FV24" s="10"/>
      <c r="FW24" s="23">
        <f>ROUND((MAX(FU24:FV24)+FT24)/2,1)</f>
        <v>0</v>
      </c>
      <c r="FX24" s="9"/>
      <c r="FY24" s="5"/>
      <c r="FZ24" s="5">
        <f>ROUND((FX24+FY24*2)/3,1)</f>
        <v>0</v>
      </c>
      <c r="GA24" s="5"/>
      <c r="GB24" s="5"/>
      <c r="GC24" s="9">
        <f>ROUND((MAX(GA24:GB24)+FZ24)/2,1)</f>
        <v>0</v>
      </c>
      <c r="GD24" s="39">
        <f>IF(FZ24=0,(MAX(FU24,FV24)+FT24)/2,(MAX(GA24,GB24)+FZ24)/2)</f>
        <v>0</v>
      </c>
      <c r="GE24" s="46"/>
      <c r="GF24" s="46"/>
      <c r="GG24" s="77">
        <f t="shared" si="70"/>
        <v>0</v>
      </c>
      <c r="GH24" s="39">
        <f t="shared" si="71"/>
        <v>0</v>
      </c>
    </row>
    <row r="25" spans="1:190" s="61" customFormat="1" ht="26.25" customHeight="1">
      <c r="A25" s="24">
        <v>5</v>
      </c>
      <c r="B25" s="81" t="s">
        <v>160</v>
      </c>
      <c r="C25" s="82" t="s">
        <v>168</v>
      </c>
      <c r="D25" s="82" t="str">
        <f t="shared" si="0"/>
        <v>123KT2561</v>
      </c>
      <c r="E25" s="87" t="s">
        <v>425</v>
      </c>
      <c r="F25" s="88" t="s">
        <v>422</v>
      </c>
      <c r="G25" s="100" t="s">
        <v>17</v>
      </c>
      <c r="H25" s="44">
        <v>7</v>
      </c>
      <c r="I25" s="1">
        <v>8</v>
      </c>
      <c r="J25" s="22">
        <f t="shared" si="1"/>
        <v>7.7</v>
      </c>
      <c r="K25" s="5">
        <v>9</v>
      </c>
      <c r="L25" s="5">
        <v>7</v>
      </c>
      <c r="M25" s="22">
        <f>ROUND((K25+L25*2)/3,1)</f>
        <v>7.7</v>
      </c>
      <c r="N25" s="22">
        <f>(J25+M25)/2</f>
        <v>7.7</v>
      </c>
      <c r="O25" s="1">
        <v>9</v>
      </c>
      <c r="P25" s="10"/>
      <c r="Q25" s="23">
        <f t="shared" si="81"/>
        <v>8.4</v>
      </c>
      <c r="R25" s="5"/>
      <c r="S25" s="9"/>
      <c r="T25" s="5">
        <f>ROUND((R25+S25*2)/3,1)</f>
        <v>0</v>
      </c>
      <c r="U25" s="5"/>
      <c r="V25" s="5"/>
      <c r="W25" s="5">
        <f>ROUND((U25+V25*2)/3,1)</f>
        <v>0</v>
      </c>
      <c r="X25" s="5">
        <f>(T25+W25)/2</f>
        <v>0</v>
      </c>
      <c r="Y25" s="5"/>
      <c r="Z25" s="10"/>
      <c r="AA25" s="9">
        <f>ROUND((MAX(Y25:Z25)+X25)/2,1)</f>
        <v>0</v>
      </c>
      <c r="AB25" s="39">
        <f t="shared" si="9"/>
        <v>8.35</v>
      </c>
      <c r="AC25" s="1">
        <v>7</v>
      </c>
      <c r="AD25" s="1">
        <v>6</v>
      </c>
      <c r="AE25" s="1">
        <f t="shared" si="82"/>
        <v>6.333333333333333</v>
      </c>
      <c r="AF25" s="1">
        <v>6.5</v>
      </c>
      <c r="AG25" s="10"/>
      <c r="AH25" s="23">
        <f t="shared" si="83"/>
        <v>6.4</v>
      </c>
      <c r="AI25" s="9"/>
      <c r="AJ25" s="5"/>
      <c r="AK25" s="5">
        <f t="shared" si="84"/>
        <v>0</v>
      </c>
      <c r="AL25" s="5"/>
      <c r="AM25" s="5"/>
      <c r="AN25" s="9">
        <f t="shared" si="85"/>
        <v>0</v>
      </c>
      <c r="AO25" s="39">
        <f t="shared" si="86"/>
        <v>6.4166666666666661</v>
      </c>
      <c r="AP25" s="26">
        <v>5</v>
      </c>
      <c r="AQ25" s="26">
        <v>7</v>
      </c>
      <c r="AR25" s="5">
        <f>ROUND((AP25+AQ25*2)/3,1)</f>
        <v>6.3</v>
      </c>
      <c r="AS25" s="5">
        <v>7</v>
      </c>
      <c r="AT25" s="10"/>
      <c r="AU25" s="23">
        <f>ROUND((MAX(AS25:AT25)+AR25)/2,1)</f>
        <v>6.7</v>
      </c>
      <c r="AV25" s="9"/>
      <c r="AW25" s="5"/>
      <c r="AX25" s="5">
        <f>ROUND((AV25+AW25*2)/3,1)</f>
        <v>0</v>
      </c>
      <c r="AY25" s="5"/>
      <c r="AZ25" s="5"/>
      <c r="BA25" s="9">
        <f>ROUND((MAX(AY25:AZ25)+AX25)/2,1)</f>
        <v>0</v>
      </c>
      <c r="BB25" s="39">
        <f>IF(AX25=0,(MAX(AS25,AT25)+AR25)/2,(MAX(AY25,AZ25)+AX25)/2)</f>
        <v>6.65</v>
      </c>
      <c r="BC25" s="26">
        <v>8</v>
      </c>
      <c r="BD25" s="26">
        <v>8</v>
      </c>
      <c r="BE25" s="26">
        <v>6</v>
      </c>
      <c r="BF25" s="26">
        <v>6</v>
      </c>
      <c r="BG25" s="5">
        <f t="shared" si="90"/>
        <v>6.7</v>
      </c>
      <c r="BH25" s="5">
        <v>8</v>
      </c>
      <c r="BI25" s="10"/>
      <c r="BJ25" s="23">
        <f>ROUND((MAX(BH25:BI25)+BG25)/2,1)</f>
        <v>7.4</v>
      </c>
      <c r="BK25" s="9"/>
      <c r="BL25" s="5"/>
      <c r="BM25" s="5">
        <f>ROUND((BK25+BL25*2)/3,1)</f>
        <v>0</v>
      </c>
      <c r="BN25" s="5"/>
      <c r="BO25" s="5"/>
      <c r="BP25" s="9">
        <f>ROUND((MAX(BN25:BO25)+BM25)/2,1)</f>
        <v>0</v>
      </c>
      <c r="BQ25" s="39">
        <f>IF(BM25=0,(MAX(BH25,BI25)+BG25)/2,(MAX(BN25,BO25)+BM25)/2)</f>
        <v>7.35</v>
      </c>
      <c r="BR25" s="26">
        <v>8</v>
      </c>
      <c r="BS25" s="26">
        <v>7</v>
      </c>
      <c r="BT25" s="5">
        <f>ROUND((BR25+BS25*2)/3,1)</f>
        <v>7.3</v>
      </c>
      <c r="BU25" s="5">
        <v>7</v>
      </c>
      <c r="BV25" s="10"/>
      <c r="BW25" s="23">
        <f>ROUND((MAX(BU25:BV25)+BT25)/2,1)</f>
        <v>7.2</v>
      </c>
      <c r="BX25" s="9"/>
      <c r="BY25" s="5"/>
      <c r="BZ25" s="5">
        <f>ROUND((BX25+BY25*2)/3,1)</f>
        <v>0</v>
      </c>
      <c r="CA25" s="5"/>
      <c r="CB25" s="5"/>
      <c r="CC25" s="9">
        <f>ROUND((MAX(CA25:CB25)+BZ25)/2,1)</f>
        <v>0</v>
      </c>
      <c r="CD25" s="39">
        <f>IF(BZ25=0,(MAX(BU25,BV25)+BT25)/2,(MAX(CA25,CB25)+BZ25)/2)</f>
        <v>7.15</v>
      </c>
      <c r="CE25" s="26">
        <v>5</v>
      </c>
      <c r="CF25" s="26">
        <v>7</v>
      </c>
      <c r="CG25" s="5">
        <f>ROUND((CE25+CF25*2)/3,1)</f>
        <v>6.3</v>
      </c>
      <c r="CH25" s="5"/>
      <c r="CI25" s="10"/>
      <c r="CJ25" s="23">
        <f>ROUND((MAX(CH25:CI25)+CG25)/2,1)</f>
        <v>3.2</v>
      </c>
      <c r="CK25" s="9"/>
      <c r="CL25" s="5"/>
      <c r="CM25" s="5">
        <f>ROUND((CK25+CL25*2)/3,1)</f>
        <v>0</v>
      </c>
      <c r="CN25" s="5"/>
      <c r="CO25" s="5"/>
      <c r="CP25" s="9">
        <f>ROUND((MAX(CN25:CO25)+CM25)/2,1)</f>
        <v>0</v>
      </c>
      <c r="CQ25" s="39">
        <f>IF(CM25=0,(MAX(CH25,CI25)+CG25)/2,(MAX(CN25,CO25)+CM25)/2)</f>
        <v>3.15</v>
      </c>
      <c r="CR25" s="26"/>
      <c r="CS25" s="26"/>
      <c r="CT25" s="5">
        <f>ROUND((CR25+CS25*2)/3,1)</f>
        <v>0</v>
      </c>
      <c r="CU25" s="5"/>
      <c r="CV25" s="10"/>
      <c r="CW25" s="23">
        <f>ROUND((MAX(CU25:CV25)+CT25)/2,1)</f>
        <v>0</v>
      </c>
      <c r="CX25" s="9"/>
      <c r="CY25" s="5"/>
      <c r="CZ25" s="5">
        <f>ROUND((CX25+CY25*2)/3,1)</f>
        <v>0</v>
      </c>
      <c r="DA25" s="5"/>
      <c r="DB25" s="5"/>
      <c r="DC25" s="9">
        <f>ROUND((MAX(DA25:DB25)+CZ25)/2,1)</f>
        <v>0</v>
      </c>
      <c r="DD25" s="39">
        <f>IF(CZ25=0,(MAX(CU25,CV25)+CT25)/2,(MAX(DA25,DB25)+CZ25)/2)</f>
        <v>0</v>
      </c>
      <c r="DE25" s="26">
        <v>7</v>
      </c>
      <c r="DF25" s="26">
        <v>8</v>
      </c>
      <c r="DG25" s="5">
        <f>ROUND((DE25+DF25*2)/3,1)</f>
        <v>7.7</v>
      </c>
      <c r="DH25" s="5"/>
      <c r="DI25" s="10"/>
      <c r="DJ25" s="23">
        <f>ROUND((MAX(DH25:DI25)+DG25)/2,1)</f>
        <v>3.9</v>
      </c>
      <c r="DK25" s="9"/>
      <c r="DL25" s="5"/>
      <c r="DM25" s="5">
        <f>ROUND((DK25+DL25*2)/3,1)</f>
        <v>0</v>
      </c>
      <c r="DN25" s="5"/>
      <c r="DO25" s="5"/>
      <c r="DP25" s="9">
        <f>ROUND((MAX(DN25:DO25)+DM25)/2,1)</f>
        <v>0</v>
      </c>
      <c r="DQ25" s="39">
        <f>IF(DM25=0,(MAX(DH25,DI25)+DG25)/2,(MAX(DN25,DO25)+DM25)/2)</f>
        <v>3.85</v>
      </c>
      <c r="DR25" s="26"/>
      <c r="DS25" s="26"/>
      <c r="DT25" s="5">
        <f>ROUND((DR25+DS25*2)/3,1)</f>
        <v>0</v>
      </c>
      <c r="DU25" s="5"/>
      <c r="DV25" s="10"/>
      <c r="DW25" s="23">
        <f>ROUND((MAX(DU25:DV25)+DT25)/2,1)</f>
        <v>0</v>
      </c>
      <c r="DX25" s="9"/>
      <c r="DY25" s="5"/>
      <c r="DZ25" s="5">
        <f>ROUND((DX25+DY25*2)/3,1)</f>
        <v>0</v>
      </c>
      <c r="EA25" s="5"/>
      <c r="EB25" s="5"/>
      <c r="EC25" s="9">
        <f>ROUND((MAX(EA25:EB25)+DZ25)/2,1)</f>
        <v>0</v>
      </c>
      <c r="ED25" s="39">
        <f>IF(DZ25=0,(MAX(DU25,DV25)+DT25)/2,(MAX(EA25,EB25)+DZ25)/2)</f>
        <v>0</v>
      </c>
      <c r="EE25" s="26"/>
      <c r="EF25" s="26"/>
      <c r="EG25" s="5">
        <f>ROUND((EE25+EF25*2)/3,1)</f>
        <v>0</v>
      </c>
      <c r="EH25" s="5"/>
      <c r="EI25" s="10"/>
      <c r="EJ25" s="23">
        <f>ROUND((MAX(EH25:EI25)+EG25)/2,1)</f>
        <v>0</v>
      </c>
      <c r="EK25" s="9"/>
      <c r="EL25" s="5"/>
      <c r="EM25" s="5">
        <f>ROUND((EK25+EL25*2)/3,1)</f>
        <v>0</v>
      </c>
      <c r="EN25" s="5"/>
      <c r="EO25" s="5"/>
      <c r="EP25" s="9">
        <f>ROUND((MAX(EN25:EO25)+EM25)/2,1)</f>
        <v>0</v>
      </c>
      <c r="EQ25" s="39">
        <f>IF(EM25=0,(MAX(EH25,EI25)+EG25)/2,(MAX(EN25,EO25)+EM25)/2)</f>
        <v>0</v>
      </c>
      <c r="ER25" s="26"/>
      <c r="ES25" s="26"/>
      <c r="ET25" s="5">
        <f>ROUND((ER25+ES25*2)/3,1)</f>
        <v>0</v>
      </c>
      <c r="EU25" s="5"/>
      <c r="EV25" s="10"/>
      <c r="EW25" s="23">
        <f>ROUND((MAX(EU25:EV25)+ET25)/2,1)</f>
        <v>0</v>
      </c>
      <c r="EX25" s="9"/>
      <c r="EY25" s="5"/>
      <c r="EZ25" s="5">
        <f>ROUND((EX25+EY25*2)/3,1)</f>
        <v>0</v>
      </c>
      <c r="FA25" s="5"/>
      <c r="FB25" s="5"/>
      <c r="FC25" s="9">
        <f>ROUND((MAX(FA25:FB25)+EZ25)/2,1)</f>
        <v>0</v>
      </c>
      <c r="FD25" s="39">
        <f>IF(EZ25=0,(MAX(EU25,EV25)+ET25)/2,(MAX(FA25,FB25)+EZ25)/2)</f>
        <v>0</v>
      </c>
      <c r="FE25" s="26"/>
      <c r="FF25" s="26"/>
      <c r="FG25" s="5">
        <f>ROUND((FE25+FF25*2)/3,1)</f>
        <v>0</v>
      </c>
      <c r="FH25" s="5"/>
      <c r="FI25" s="10"/>
      <c r="FJ25" s="23">
        <f>ROUND((MAX(FH25:FI25)+FG25)/2,1)</f>
        <v>0</v>
      </c>
      <c r="FK25" s="9"/>
      <c r="FL25" s="5"/>
      <c r="FM25" s="5">
        <f>ROUND((FK25+FL25*2)/3,1)</f>
        <v>0</v>
      </c>
      <c r="FN25" s="5"/>
      <c r="FO25" s="5"/>
      <c r="FP25" s="9">
        <f>ROUND((MAX(FN25:FO25)+FM25)/2,1)</f>
        <v>0</v>
      </c>
      <c r="FQ25" s="39">
        <f>IF(FM25=0,(MAX(FH25,FI25)+FG25)/2,(MAX(FN25,FO25)+FM25)/2)</f>
        <v>0</v>
      </c>
      <c r="FR25" s="26"/>
      <c r="FS25" s="26"/>
      <c r="FT25" s="5">
        <f>ROUND((FR25+FS25*2)/3,1)</f>
        <v>0</v>
      </c>
      <c r="FU25" s="5"/>
      <c r="FV25" s="10"/>
      <c r="FW25" s="23">
        <f>ROUND((MAX(FU25:FV25)+FT25)/2,1)</f>
        <v>0</v>
      </c>
      <c r="FX25" s="9"/>
      <c r="FY25" s="5"/>
      <c r="FZ25" s="5">
        <f>ROUND((FX25+FY25*2)/3,1)</f>
        <v>0</v>
      </c>
      <c r="GA25" s="5"/>
      <c r="GB25" s="5"/>
      <c r="GC25" s="9">
        <f>ROUND((MAX(GA25:GB25)+FZ25)/2,1)</f>
        <v>0</v>
      </c>
      <c r="GD25" s="39">
        <f>IF(FZ25=0,(MAX(FU25,FV25)+FT25)/2,(MAX(GA25,GB25)+FZ25)/2)</f>
        <v>0</v>
      </c>
      <c r="GE25" s="46"/>
      <c r="GF25" s="46"/>
      <c r="GG25" s="77">
        <f t="shared" si="70"/>
        <v>0</v>
      </c>
      <c r="GH25" s="39">
        <f t="shared" si="71"/>
        <v>0</v>
      </c>
    </row>
    <row r="26" spans="1:190" s="61" customFormat="1" ht="26.25" customHeight="1">
      <c r="A26" s="24">
        <v>6</v>
      </c>
      <c r="B26" s="81" t="s">
        <v>160</v>
      </c>
      <c r="C26" s="82" t="s">
        <v>169</v>
      </c>
      <c r="D26" s="82" t="str">
        <f t="shared" si="0"/>
        <v>123KT2562</v>
      </c>
      <c r="E26" s="87" t="s">
        <v>18</v>
      </c>
      <c r="F26" s="88" t="s">
        <v>261</v>
      </c>
      <c r="G26" s="101" t="s">
        <v>260</v>
      </c>
      <c r="H26" s="44">
        <v>9</v>
      </c>
      <c r="I26" s="1">
        <v>8</v>
      </c>
      <c r="J26" s="22">
        <f t="shared" si="1"/>
        <v>8.3000000000000007</v>
      </c>
      <c r="K26" s="5">
        <v>7</v>
      </c>
      <c r="L26" s="5">
        <v>8</v>
      </c>
      <c r="M26" s="22">
        <f>ROUND((K26+L26*2)/3,1)</f>
        <v>7.7</v>
      </c>
      <c r="N26" s="22">
        <f>(J26+M26)/2</f>
        <v>8</v>
      </c>
      <c r="O26" s="1">
        <v>8</v>
      </c>
      <c r="P26" s="10"/>
      <c r="Q26" s="23">
        <f t="shared" si="81"/>
        <v>8</v>
      </c>
      <c r="R26" s="5"/>
      <c r="S26" s="9"/>
      <c r="T26" s="5">
        <f>ROUND((R26+S26*2)/3,1)</f>
        <v>0</v>
      </c>
      <c r="U26" s="5"/>
      <c r="V26" s="5"/>
      <c r="W26" s="5">
        <f>ROUND((U26+V26*2)/3,1)</f>
        <v>0</v>
      </c>
      <c r="X26" s="5">
        <f>(T26+W26)/2</f>
        <v>0</v>
      </c>
      <c r="Y26" s="5"/>
      <c r="Z26" s="10"/>
      <c r="AA26" s="9">
        <f>ROUND((MAX(Y26:Z26)+X26)/2,1)</f>
        <v>0</v>
      </c>
      <c r="AB26" s="39">
        <f t="shared" si="9"/>
        <v>8</v>
      </c>
      <c r="AC26" s="1">
        <v>9.5</v>
      </c>
      <c r="AD26" s="1">
        <v>9</v>
      </c>
      <c r="AE26" s="1">
        <f t="shared" si="82"/>
        <v>9.1666666666666661</v>
      </c>
      <c r="AF26" s="1">
        <v>4.5</v>
      </c>
      <c r="AG26" s="10"/>
      <c r="AH26" s="23">
        <f t="shared" si="83"/>
        <v>6.8</v>
      </c>
      <c r="AI26" s="9"/>
      <c r="AJ26" s="5"/>
      <c r="AK26" s="5">
        <f t="shared" si="84"/>
        <v>0</v>
      </c>
      <c r="AL26" s="5"/>
      <c r="AM26" s="5"/>
      <c r="AN26" s="9">
        <f t="shared" si="85"/>
        <v>0</v>
      </c>
      <c r="AO26" s="39">
        <f t="shared" si="86"/>
        <v>6.833333333333333</v>
      </c>
      <c r="AP26" s="26">
        <v>6</v>
      </c>
      <c r="AQ26" s="26">
        <v>8</v>
      </c>
      <c r="AR26" s="5">
        <f>ROUND((AP26+AQ26*2)/3,1)</f>
        <v>7.3</v>
      </c>
      <c r="AS26" s="5">
        <v>7</v>
      </c>
      <c r="AT26" s="10"/>
      <c r="AU26" s="23">
        <f>ROUND((MAX(AS26:AT26)+AR26)/2,1)</f>
        <v>7.2</v>
      </c>
      <c r="AV26" s="9"/>
      <c r="AW26" s="5"/>
      <c r="AX26" s="5">
        <f>ROUND((AV26+AW26*2)/3,1)</f>
        <v>0</v>
      </c>
      <c r="AY26" s="5"/>
      <c r="AZ26" s="5"/>
      <c r="BA26" s="9">
        <f>ROUND((MAX(AY26:AZ26)+AX26)/2,1)</f>
        <v>0</v>
      </c>
      <c r="BB26" s="39">
        <f>IF(AX26=0,(MAX(AS26,AT26)+AR26)/2,(MAX(AY26,AZ26)+AX26)/2)</f>
        <v>7.15</v>
      </c>
      <c r="BC26" s="26">
        <v>7</v>
      </c>
      <c r="BD26" s="26">
        <v>7</v>
      </c>
      <c r="BE26" s="26">
        <v>6</v>
      </c>
      <c r="BF26" s="26">
        <v>6</v>
      </c>
      <c r="BG26" s="5">
        <f t="shared" si="90"/>
        <v>6.3</v>
      </c>
      <c r="BH26" s="5">
        <v>8</v>
      </c>
      <c r="BI26" s="10"/>
      <c r="BJ26" s="23">
        <f>ROUND((MAX(BH26:BI26)+BG26)/2,1)</f>
        <v>7.2</v>
      </c>
      <c r="BK26" s="9"/>
      <c r="BL26" s="5"/>
      <c r="BM26" s="5">
        <f>ROUND((BK26+BL26*2)/3,1)</f>
        <v>0</v>
      </c>
      <c r="BN26" s="5"/>
      <c r="BO26" s="5"/>
      <c r="BP26" s="9">
        <f>ROUND((MAX(BN26:BO26)+BM26)/2,1)</f>
        <v>0</v>
      </c>
      <c r="BQ26" s="39">
        <f>IF(BM26=0,(MAX(BH26,BI26)+BG26)/2,(MAX(BN26,BO26)+BM26)/2)</f>
        <v>7.15</v>
      </c>
      <c r="BR26" s="26">
        <v>7</v>
      </c>
      <c r="BS26" s="26">
        <v>7</v>
      </c>
      <c r="BT26" s="5">
        <f>ROUND((BR26+BS26*2)/3,1)</f>
        <v>7</v>
      </c>
      <c r="BU26" s="5">
        <v>6</v>
      </c>
      <c r="BV26" s="10"/>
      <c r="BW26" s="23">
        <f>ROUND((MAX(BU26:BV26)+BT26)/2,1)</f>
        <v>6.5</v>
      </c>
      <c r="BX26" s="9"/>
      <c r="BY26" s="5"/>
      <c r="BZ26" s="5">
        <f>ROUND((BX26+BY26*2)/3,1)</f>
        <v>0</v>
      </c>
      <c r="CA26" s="5"/>
      <c r="CB26" s="5"/>
      <c r="CC26" s="9">
        <f>ROUND((MAX(CA26:CB26)+BZ26)/2,1)</f>
        <v>0</v>
      </c>
      <c r="CD26" s="39">
        <f>IF(BZ26=0,(MAX(BU26,BV26)+BT26)/2,(MAX(CA26,CB26)+BZ26)/2)</f>
        <v>6.5</v>
      </c>
      <c r="CE26" s="26">
        <v>5</v>
      </c>
      <c r="CF26" s="26">
        <v>7</v>
      </c>
      <c r="CG26" s="5">
        <f>ROUND((CE26+CF26*2)/3,1)</f>
        <v>6.3</v>
      </c>
      <c r="CH26" s="5"/>
      <c r="CI26" s="10"/>
      <c r="CJ26" s="23">
        <f>ROUND((MAX(CH26:CI26)+CG26)/2,1)</f>
        <v>3.2</v>
      </c>
      <c r="CK26" s="9"/>
      <c r="CL26" s="5"/>
      <c r="CM26" s="5">
        <f>ROUND((CK26+CL26*2)/3,1)</f>
        <v>0</v>
      </c>
      <c r="CN26" s="5"/>
      <c r="CO26" s="5"/>
      <c r="CP26" s="9">
        <f>ROUND((MAX(CN26:CO26)+CM26)/2,1)</f>
        <v>0</v>
      </c>
      <c r="CQ26" s="39">
        <f>IF(CM26=0,(MAX(CH26,CI26)+CG26)/2,(MAX(CN26,CO26)+CM26)/2)</f>
        <v>3.15</v>
      </c>
      <c r="CR26" s="26"/>
      <c r="CS26" s="26"/>
      <c r="CT26" s="5">
        <f>ROUND((CR26+CS26*2)/3,1)</f>
        <v>0</v>
      </c>
      <c r="CU26" s="5"/>
      <c r="CV26" s="10"/>
      <c r="CW26" s="23">
        <f>ROUND((MAX(CU26:CV26)+CT26)/2,1)</f>
        <v>0</v>
      </c>
      <c r="CX26" s="9"/>
      <c r="CY26" s="5"/>
      <c r="CZ26" s="5">
        <f>ROUND((CX26+CY26*2)/3,1)</f>
        <v>0</v>
      </c>
      <c r="DA26" s="5"/>
      <c r="DB26" s="5"/>
      <c r="DC26" s="9">
        <f>ROUND((MAX(DA26:DB26)+CZ26)/2,1)</f>
        <v>0</v>
      </c>
      <c r="DD26" s="39">
        <f>IF(CZ26=0,(MAX(CU26,CV26)+CT26)/2,(MAX(DA26,DB26)+CZ26)/2)</f>
        <v>0</v>
      </c>
      <c r="DE26" s="26">
        <v>8</v>
      </c>
      <c r="DF26" s="26">
        <v>8</v>
      </c>
      <c r="DG26" s="5">
        <f>ROUND((DE26+DF26*2)/3,1)</f>
        <v>8</v>
      </c>
      <c r="DH26" s="5"/>
      <c r="DI26" s="10"/>
      <c r="DJ26" s="23">
        <f>ROUND((MAX(DH26:DI26)+DG26)/2,1)</f>
        <v>4</v>
      </c>
      <c r="DK26" s="9"/>
      <c r="DL26" s="5"/>
      <c r="DM26" s="5">
        <f>ROUND((DK26+DL26*2)/3,1)</f>
        <v>0</v>
      </c>
      <c r="DN26" s="5"/>
      <c r="DO26" s="5"/>
      <c r="DP26" s="9">
        <f>ROUND((MAX(DN26:DO26)+DM26)/2,1)</f>
        <v>0</v>
      </c>
      <c r="DQ26" s="39">
        <f>IF(DM26=0,(MAX(DH26,DI26)+DG26)/2,(MAX(DN26,DO26)+DM26)/2)</f>
        <v>4</v>
      </c>
      <c r="DR26" s="26"/>
      <c r="DS26" s="26"/>
      <c r="DT26" s="5">
        <f>ROUND((DR26+DS26*2)/3,1)</f>
        <v>0</v>
      </c>
      <c r="DU26" s="5"/>
      <c r="DV26" s="10"/>
      <c r="DW26" s="23">
        <f>ROUND((MAX(DU26:DV26)+DT26)/2,1)</f>
        <v>0</v>
      </c>
      <c r="DX26" s="9"/>
      <c r="DY26" s="5"/>
      <c r="DZ26" s="5">
        <f>ROUND((DX26+DY26*2)/3,1)</f>
        <v>0</v>
      </c>
      <c r="EA26" s="5"/>
      <c r="EB26" s="5"/>
      <c r="EC26" s="9">
        <f>ROUND((MAX(EA26:EB26)+DZ26)/2,1)</f>
        <v>0</v>
      </c>
      <c r="ED26" s="39">
        <f>IF(DZ26=0,(MAX(DU26,DV26)+DT26)/2,(MAX(EA26,EB26)+DZ26)/2)</f>
        <v>0</v>
      </c>
      <c r="EE26" s="26"/>
      <c r="EF26" s="26"/>
      <c r="EG26" s="5">
        <f>ROUND((EE26+EF26*2)/3,1)</f>
        <v>0</v>
      </c>
      <c r="EH26" s="5"/>
      <c r="EI26" s="10"/>
      <c r="EJ26" s="23">
        <f>ROUND((MAX(EH26:EI26)+EG26)/2,1)</f>
        <v>0</v>
      </c>
      <c r="EK26" s="9"/>
      <c r="EL26" s="5"/>
      <c r="EM26" s="5">
        <f>ROUND((EK26+EL26*2)/3,1)</f>
        <v>0</v>
      </c>
      <c r="EN26" s="5"/>
      <c r="EO26" s="5"/>
      <c r="EP26" s="9">
        <f>ROUND((MAX(EN26:EO26)+EM26)/2,1)</f>
        <v>0</v>
      </c>
      <c r="EQ26" s="39">
        <f>IF(EM26=0,(MAX(EH26,EI26)+EG26)/2,(MAX(EN26,EO26)+EM26)/2)</f>
        <v>0</v>
      </c>
      <c r="ER26" s="26"/>
      <c r="ES26" s="26"/>
      <c r="ET26" s="5">
        <f>ROUND((ER26+ES26*2)/3,1)</f>
        <v>0</v>
      </c>
      <c r="EU26" s="5"/>
      <c r="EV26" s="10"/>
      <c r="EW26" s="23">
        <f>ROUND((MAX(EU26:EV26)+ET26)/2,1)</f>
        <v>0</v>
      </c>
      <c r="EX26" s="9"/>
      <c r="EY26" s="5"/>
      <c r="EZ26" s="5">
        <f>ROUND((EX26+EY26*2)/3,1)</f>
        <v>0</v>
      </c>
      <c r="FA26" s="5"/>
      <c r="FB26" s="5"/>
      <c r="FC26" s="9">
        <f>ROUND((MAX(FA26:FB26)+EZ26)/2,1)</f>
        <v>0</v>
      </c>
      <c r="FD26" s="39">
        <f>IF(EZ26=0,(MAX(EU26,EV26)+ET26)/2,(MAX(FA26,FB26)+EZ26)/2)</f>
        <v>0</v>
      </c>
      <c r="FE26" s="26"/>
      <c r="FF26" s="26"/>
      <c r="FG26" s="5">
        <f>ROUND((FE26+FF26*2)/3,1)</f>
        <v>0</v>
      </c>
      <c r="FH26" s="5"/>
      <c r="FI26" s="10"/>
      <c r="FJ26" s="23">
        <f>ROUND((MAX(FH26:FI26)+FG26)/2,1)</f>
        <v>0</v>
      </c>
      <c r="FK26" s="9"/>
      <c r="FL26" s="5"/>
      <c r="FM26" s="5">
        <f>ROUND((FK26+FL26*2)/3,1)</f>
        <v>0</v>
      </c>
      <c r="FN26" s="5"/>
      <c r="FO26" s="5"/>
      <c r="FP26" s="9">
        <f>ROUND((MAX(FN26:FO26)+FM26)/2,1)</f>
        <v>0</v>
      </c>
      <c r="FQ26" s="39">
        <f>IF(FM26=0,(MAX(FH26,FI26)+FG26)/2,(MAX(FN26,FO26)+FM26)/2)</f>
        <v>0</v>
      </c>
      <c r="FR26" s="26"/>
      <c r="FS26" s="26"/>
      <c r="FT26" s="5">
        <f>ROUND((FR26+FS26*2)/3,1)</f>
        <v>0</v>
      </c>
      <c r="FU26" s="5"/>
      <c r="FV26" s="10"/>
      <c r="FW26" s="23">
        <f>ROUND((MAX(FU26:FV26)+FT26)/2,1)</f>
        <v>0</v>
      </c>
      <c r="FX26" s="9"/>
      <c r="FY26" s="5"/>
      <c r="FZ26" s="5">
        <f>ROUND((FX26+FY26*2)/3,1)</f>
        <v>0</v>
      </c>
      <c r="GA26" s="5"/>
      <c r="GB26" s="5"/>
      <c r="GC26" s="9">
        <f>ROUND((MAX(GA26:GB26)+FZ26)/2,1)</f>
        <v>0</v>
      </c>
      <c r="GD26" s="39">
        <f>IF(FZ26=0,(MAX(FU26,FV26)+FT26)/2,(MAX(GA26,GB26)+FZ26)/2)</f>
        <v>0</v>
      </c>
      <c r="GE26" s="46"/>
      <c r="GF26" s="46"/>
      <c r="GG26" s="77">
        <f t="shared" si="70"/>
        <v>0</v>
      </c>
      <c r="GH26" s="39">
        <f t="shared" si="71"/>
        <v>0</v>
      </c>
    </row>
    <row r="27" spans="1:190" s="61" customFormat="1" ht="26.25" customHeight="1">
      <c r="A27" s="24">
        <v>7</v>
      </c>
      <c r="B27" s="81" t="s">
        <v>160</v>
      </c>
      <c r="C27" s="82" t="s">
        <v>170</v>
      </c>
      <c r="D27" s="82" t="str">
        <f t="shared" si="0"/>
        <v>123KT2563</v>
      </c>
      <c r="E27" s="87" t="s">
        <v>19</v>
      </c>
      <c r="F27" s="88" t="s">
        <v>20</v>
      </c>
      <c r="G27" s="101" t="s">
        <v>21</v>
      </c>
      <c r="H27" s="44">
        <v>7</v>
      </c>
      <c r="I27" s="1">
        <v>6</v>
      </c>
      <c r="J27" s="22">
        <f t="shared" si="1"/>
        <v>6.3</v>
      </c>
      <c r="K27" s="5">
        <v>9</v>
      </c>
      <c r="L27" s="5">
        <v>7</v>
      </c>
      <c r="M27" s="22">
        <f>ROUND((K27+L27*2)/3,1)</f>
        <v>7.7</v>
      </c>
      <c r="N27" s="22">
        <f>(J27+M27)/2</f>
        <v>7</v>
      </c>
      <c r="O27" s="1">
        <v>7</v>
      </c>
      <c r="P27" s="10"/>
      <c r="Q27" s="23">
        <f t="shared" si="81"/>
        <v>7</v>
      </c>
      <c r="R27" s="5"/>
      <c r="S27" s="9"/>
      <c r="T27" s="5">
        <f>ROUND((R27+S27*2)/3,1)</f>
        <v>0</v>
      </c>
      <c r="U27" s="5"/>
      <c r="V27" s="5"/>
      <c r="W27" s="5">
        <f>ROUND((U27+V27*2)/3,1)</f>
        <v>0</v>
      </c>
      <c r="X27" s="5">
        <f>(T27+W27)/2</f>
        <v>0</v>
      </c>
      <c r="Y27" s="5"/>
      <c r="Z27" s="10"/>
      <c r="AA27" s="9">
        <f>ROUND((MAX(Y27:Z27)+X27)/2,1)</f>
        <v>0</v>
      </c>
      <c r="AB27" s="39">
        <f t="shared" si="9"/>
        <v>7</v>
      </c>
      <c r="AC27" s="1">
        <v>10</v>
      </c>
      <c r="AD27" s="1">
        <v>8.5</v>
      </c>
      <c r="AE27" s="1">
        <f t="shared" si="82"/>
        <v>9</v>
      </c>
      <c r="AF27" s="1">
        <v>3</v>
      </c>
      <c r="AG27" s="10"/>
      <c r="AH27" s="23">
        <f t="shared" si="83"/>
        <v>6</v>
      </c>
      <c r="AI27" s="9"/>
      <c r="AJ27" s="5"/>
      <c r="AK27" s="5">
        <f t="shared" si="84"/>
        <v>0</v>
      </c>
      <c r="AL27" s="5"/>
      <c r="AM27" s="5"/>
      <c r="AN27" s="9">
        <f t="shared" si="85"/>
        <v>0</v>
      </c>
      <c r="AO27" s="39">
        <f t="shared" si="86"/>
        <v>6</v>
      </c>
      <c r="AP27" s="141">
        <v>5</v>
      </c>
      <c r="AQ27" s="141">
        <v>6</v>
      </c>
      <c r="AR27" s="142">
        <f>ROUND((AP27+AQ27*2)/3,1)</f>
        <v>5.7</v>
      </c>
      <c r="AS27" s="142">
        <v>7</v>
      </c>
      <c r="AT27" s="143"/>
      <c r="AU27" s="23">
        <f>ROUND((MAX(AS27:AT27)+AR27)/2,1)</f>
        <v>6.4</v>
      </c>
      <c r="AV27" s="9"/>
      <c r="AW27" s="5"/>
      <c r="AX27" s="5">
        <f>ROUND((AV27+AW27*2)/3,1)</f>
        <v>0</v>
      </c>
      <c r="AY27" s="5"/>
      <c r="AZ27" s="5"/>
      <c r="BA27" s="9">
        <f>ROUND((MAX(AY27:AZ27)+AX27)/2,1)</f>
        <v>0</v>
      </c>
      <c r="BB27" s="39">
        <f>IF(AX27=0,(MAX(AS27,AT27)+AR27)/2,(MAX(AY27,AZ27)+AX27)/2)</f>
        <v>6.35</v>
      </c>
      <c r="BC27" s="26">
        <v>9</v>
      </c>
      <c r="BD27" s="26">
        <v>9</v>
      </c>
      <c r="BE27" s="26">
        <v>7</v>
      </c>
      <c r="BF27" s="26">
        <v>7</v>
      </c>
      <c r="BG27" s="5">
        <f t="shared" si="90"/>
        <v>7.7</v>
      </c>
      <c r="BH27" s="5">
        <v>9</v>
      </c>
      <c r="BI27" s="10"/>
      <c r="BJ27" s="23">
        <f>ROUND((MAX(BH27:BI27)+BG27)/2,1)</f>
        <v>8.4</v>
      </c>
      <c r="BK27" s="9"/>
      <c r="BL27" s="5"/>
      <c r="BM27" s="5">
        <f>ROUND((BK27+BL27*2)/3,1)</f>
        <v>0</v>
      </c>
      <c r="BN27" s="5"/>
      <c r="BO27" s="5"/>
      <c r="BP27" s="9">
        <f>ROUND((MAX(BN27:BO27)+BM27)/2,1)</f>
        <v>0</v>
      </c>
      <c r="BQ27" s="39">
        <f>IF(BM27=0,(MAX(BH27,BI27)+BG27)/2,(MAX(BN27,BO27)+BM27)/2)</f>
        <v>8.35</v>
      </c>
      <c r="BR27" s="26">
        <v>6</v>
      </c>
      <c r="BS27" s="26">
        <v>7</v>
      </c>
      <c r="BT27" s="5">
        <f>ROUND((BR27+BS27*2)/3,1)</f>
        <v>6.7</v>
      </c>
      <c r="BU27" s="5">
        <v>8</v>
      </c>
      <c r="BV27" s="10"/>
      <c r="BW27" s="23">
        <f>ROUND((MAX(BU27:BV27)+BT27)/2,1)</f>
        <v>7.4</v>
      </c>
      <c r="BX27" s="9"/>
      <c r="BY27" s="5"/>
      <c r="BZ27" s="5">
        <f>ROUND((BX27+BY27*2)/3,1)</f>
        <v>0</v>
      </c>
      <c r="CA27" s="5"/>
      <c r="CB27" s="5"/>
      <c r="CC27" s="9">
        <f>ROUND((MAX(CA27:CB27)+BZ27)/2,1)</f>
        <v>0</v>
      </c>
      <c r="CD27" s="39">
        <f>IF(BZ27=0,(MAX(BU27,BV27)+BT27)/2,(MAX(CA27,CB27)+BZ27)/2)</f>
        <v>7.35</v>
      </c>
      <c r="CE27" s="26">
        <v>8</v>
      </c>
      <c r="CF27" s="26">
        <v>8</v>
      </c>
      <c r="CG27" s="5">
        <f>ROUND((CE27+CF27*2)/3,1)</f>
        <v>8</v>
      </c>
      <c r="CH27" s="5"/>
      <c r="CI27" s="10"/>
      <c r="CJ27" s="23">
        <f>ROUND((MAX(CH27:CI27)+CG27)/2,1)</f>
        <v>4</v>
      </c>
      <c r="CK27" s="9"/>
      <c r="CL27" s="5"/>
      <c r="CM27" s="5">
        <f>ROUND((CK27+CL27*2)/3,1)</f>
        <v>0</v>
      </c>
      <c r="CN27" s="5"/>
      <c r="CO27" s="5"/>
      <c r="CP27" s="9">
        <f>ROUND((MAX(CN27:CO27)+CM27)/2,1)</f>
        <v>0</v>
      </c>
      <c r="CQ27" s="39">
        <f>IF(CM27=0,(MAX(CH27,CI27)+CG27)/2,(MAX(CN27,CO27)+CM27)/2)</f>
        <v>4</v>
      </c>
      <c r="CR27" s="26"/>
      <c r="CS27" s="26"/>
      <c r="CT27" s="5">
        <f>ROUND((CR27+CS27*2)/3,1)</f>
        <v>0</v>
      </c>
      <c r="CU27" s="5"/>
      <c r="CV27" s="10"/>
      <c r="CW27" s="23">
        <f>ROUND((MAX(CU27:CV27)+CT27)/2,1)</f>
        <v>0</v>
      </c>
      <c r="CX27" s="9"/>
      <c r="CY27" s="5"/>
      <c r="CZ27" s="5">
        <f>ROUND((CX27+CY27*2)/3,1)</f>
        <v>0</v>
      </c>
      <c r="DA27" s="5"/>
      <c r="DB27" s="5"/>
      <c r="DC27" s="9">
        <f>ROUND((MAX(DA27:DB27)+CZ27)/2,1)</f>
        <v>0</v>
      </c>
      <c r="DD27" s="39">
        <f>IF(CZ27=0,(MAX(CU27,CV27)+CT27)/2,(MAX(DA27,DB27)+CZ27)/2)</f>
        <v>0</v>
      </c>
      <c r="DE27" s="26">
        <v>9</v>
      </c>
      <c r="DF27" s="26">
        <v>9</v>
      </c>
      <c r="DG27" s="5">
        <f>ROUND((DE27+DF27*2)/3,1)</f>
        <v>9</v>
      </c>
      <c r="DH27" s="5"/>
      <c r="DI27" s="10"/>
      <c r="DJ27" s="23">
        <f>ROUND((MAX(DH27:DI27)+DG27)/2,1)</f>
        <v>4.5</v>
      </c>
      <c r="DK27" s="9"/>
      <c r="DL27" s="5"/>
      <c r="DM27" s="5">
        <f>ROUND((DK27+DL27*2)/3,1)</f>
        <v>0</v>
      </c>
      <c r="DN27" s="5"/>
      <c r="DO27" s="5"/>
      <c r="DP27" s="9">
        <f>ROUND((MAX(DN27:DO27)+DM27)/2,1)</f>
        <v>0</v>
      </c>
      <c r="DQ27" s="39">
        <f>IF(DM27=0,(MAX(DH27,DI27)+DG27)/2,(MAX(DN27,DO27)+DM27)/2)</f>
        <v>4.5</v>
      </c>
      <c r="DR27" s="26"/>
      <c r="DS27" s="26"/>
      <c r="DT27" s="5">
        <f>ROUND((DR27+DS27*2)/3,1)</f>
        <v>0</v>
      </c>
      <c r="DU27" s="5"/>
      <c r="DV27" s="10"/>
      <c r="DW27" s="23">
        <f>ROUND((MAX(DU27:DV27)+DT27)/2,1)</f>
        <v>0</v>
      </c>
      <c r="DX27" s="9"/>
      <c r="DY27" s="5"/>
      <c r="DZ27" s="5">
        <f>ROUND((DX27+DY27*2)/3,1)</f>
        <v>0</v>
      </c>
      <c r="EA27" s="5"/>
      <c r="EB27" s="5"/>
      <c r="EC27" s="9">
        <f>ROUND((MAX(EA27:EB27)+DZ27)/2,1)</f>
        <v>0</v>
      </c>
      <c r="ED27" s="39">
        <f>IF(DZ27=0,(MAX(DU27,DV27)+DT27)/2,(MAX(EA27,EB27)+DZ27)/2)</f>
        <v>0</v>
      </c>
      <c r="EE27" s="26"/>
      <c r="EF27" s="26"/>
      <c r="EG27" s="5">
        <f>ROUND((EE27+EF27*2)/3,1)</f>
        <v>0</v>
      </c>
      <c r="EH27" s="5"/>
      <c r="EI27" s="10"/>
      <c r="EJ27" s="23">
        <f>ROUND((MAX(EH27:EI27)+EG27)/2,1)</f>
        <v>0</v>
      </c>
      <c r="EK27" s="9"/>
      <c r="EL27" s="5"/>
      <c r="EM27" s="5">
        <f>ROUND((EK27+EL27*2)/3,1)</f>
        <v>0</v>
      </c>
      <c r="EN27" s="5"/>
      <c r="EO27" s="5"/>
      <c r="EP27" s="9">
        <f>ROUND((MAX(EN27:EO27)+EM27)/2,1)</f>
        <v>0</v>
      </c>
      <c r="EQ27" s="39">
        <f>IF(EM27=0,(MAX(EH27,EI27)+EG27)/2,(MAX(EN27,EO27)+EM27)/2)</f>
        <v>0</v>
      </c>
      <c r="ER27" s="26"/>
      <c r="ES27" s="26"/>
      <c r="ET27" s="5">
        <f>ROUND((ER27+ES27*2)/3,1)</f>
        <v>0</v>
      </c>
      <c r="EU27" s="5"/>
      <c r="EV27" s="10"/>
      <c r="EW27" s="23">
        <f>ROUND((MAX(EU27:EV27)+ET27)/2,1)</f>
        <v>0</v>
      </c>
      <c r="EX27" s="9"/>
      <c r="EY27" s="5"/>
      <c r="EZ27" s="5">
        <f>ROUND((EX27+EY27*2)/3,1)</f>
        <v>0</v>
      </c>
      <c r="FA27" s="5"/>
      <c r="FB27" s="5"/>
      <c r="FC27" s="9">
        <f>ROUND((MAX(FA27:FB27)+EZ27)/2,1)</f>
        <v>0</v>
      </c>
      <c r="FD27" s="39">
        <f>IF(EZ27=0,(MAX(EU27,EV27)+ET27)/2,(MAX(FA27,FB27)+EZ27)/2)</f>
        <v>0</v>
      </c>
      <c r="FE27" s="26"/>
      <c r="FF27" s="26"/>
      <c r="FG27" s="5">
        <f>ROUND((FE27+FF27*2)/3,1)</f>
        <v>0</v>
      </c>
      <c r="FH27" s="5"/>
      <c r="FI27" s="10"/>
      <c r="FJ27" s="23">
        <f>ROUND((MAX(FH27:FI27)+FG27)/2,1)</f>
        <v>0</v>
      </c>
      <c r="FK27" s="9"/>
      <c r="FL27" s="5"/>
      <c r="FM27" s="5">
        <f>ROUND((FK27+FL27*2)/3,1)</f>
        <v>0</v>
      </c>
      <c r="FN27" s="5"/>
      <c r="FO27" s="5"/>
      <c r="FP27" s="9">
        <f>ROUND((MAX(FN27:FO27)+FM27)/2,1)</f>
        <v>0</v>
      </c>
      <c r="FQ27" s="39">
        <f>IF(FM27=0,(MAX(FH27,FI27)+FG27)/2,(MAX(FN27,FO27)+FM27)/2)</f>
        <v>0</v>
      </c>
      <c r="FR27" s="26"/>
      <c r="FS27" s="26"/>
      <c r="FT27" s="5">
        <f>ROUND((FR27+FS27*2)/3,1)</f>
        <v>0</v>
      </c>
      <c r="FU27" s="5"/>
      <c r="FV27" s="10"/>
      <c r="FW27" s="23">
        <f>ROUND((MAX(FU27:FV27)+FT27)/2,1)</f>
        <v>0</v>
      </c>
      <c r="FX27" s="9"/>
      <c r="FY27" s="5"/>
      <c r="FZ27" s="5">
        <f>ROUND((FX27+FY27*2)/3,1)</f>
        <v>0</v>
      </c>
      <c r="GA27" s="5"/>
      <c r="GB27" s="5"/>
      <c r="GC27" s="9">
        <f>ROUND((MAX(GA27:GB27)+FZ27)/2,1)</f>
        <v>0</v>
      </c>
      <c r="GD27" s="39">
        <f>IF(FZ27=0,(MAX(FU27,FV27)+FT27)/2,(MAX(GA27,GB27)+FZ27)/2)</f>
        <v>0</v>
      </c>
      <c r="GE27" s="46"/>
      <c r="GF27" s="46"/>
      <c r="GG27" s="77">
        <f t="shared" si="70"/>
        <v>0</v>
      </c>
      <c r="GH27" s="39">
        <f t="shared" si="71"/>
        <v>0</v>
      </c>
    </row>
    <row r="28" spans="1:190" s="61" customFormat="1" ht="26.25" customHeight="1">
      <c r="A28" s="24">
        <v>8</v>
      </c>
      <c r="B28" s="81" t="s">
        <v>160</v>
      </c>
      <c r="C28" s="82" t="s">
        <v>171</v>
      </c>
      <c r="D28" s="82" t="str">
        <f t="shared" si="0"/>
        <v>123KT2564</v>
      </c>
      <c r="E28" s="87" t="s">
        <v>90</v>
      </c>
      <c r="F28" s="88" t="s">
        <v>252</v>
      </c>
      <c r="G28" s="117">
        <v>31828</v>
      </c>
      <c r="H28" s="44">
        <v>5</v>
      </c>
      <c r="I28" s="1">
        <v>5</v>
      </c>
      <c r="J28" s="22">
        <f t="shared" si="1"/>
        <v>5</v>
      </c>
      <c r="K28" s="5">
        <v>8</v>
      </c>
      <c r="L28" s="5">
        <v>6</v>
      </c>
      <c r="M28" s="22">
        <f>ROUND((K28+L28*2)/3,1)</f>
        <v>6.7</v>
      </c>
      <c r="N28" s="22">
        <f>(J28+M28)/2</f>
        <v>5.85</v>
      </c>
      <c r="O28" s="1">
        <v>6</v>
      </c>
      <c r="P28" s="10"/>
      <c r="Q28" s="23">
        <f t="shared" si="81"/>
        <v>5.9</v>
      </c>
      <c r="R28" s="5"/>
      <c r="S28" s="9"/>
      <c r="T28" s="5">
        <f>ROUND((R28+S28*2)/3,1)</f>
        <v>0</v>
      </c>
      <c r="U28" s="5"/>
      <c r="V28" s="5"/>
      <c r="W28" s="5">
        <f>ROUND((U28+V28*2)/3,1)</f>
        <v>0</v>
      </c>
      <c r="X28" s="5">
        <f>(T28+W28)/2</f>
        <v>0</v>
      </c>
      <c r="Y28" s="5"/>
      <c r="Z28" s="10"/>
      <c r="AA28" s="9">
        <f>ROUND((MAX(Y28:Z28)+X28)/2,1)</f>
        <v>0</v>
      </c>
      <c r="AB28" s="39">
        <f t="shared" si="9"/>
        <v>5.9249999999999998</v>
      </c>
      <c r="AC28" s="1">
        <v>7</v>
      </c>
      <c r="AD28" s="1">
        <v>7</v>
      </c>
      <c r="AE28" s="1">
        <f t="shared" si="82"/>
        <v>7</v>
      </c>
      <c r="AF28" s="1">
        <v>5</v>
      </c>
      <c r="AG28" s="10"/>
      <c r="AH28" s="23">
        <f t="shared" si="83"/>
        <v>6</v>
      </c>
      <c r="AI28" s="9"/>
      <c r="AJ28" s="5"/>
      <c r="AK28" s="5">
        <f t="shared" si="84"/>
        <v>0</v>
      </c>
      <c r="AL28" s="5"/>
      <c r="AM28" s="5"/>
      <c r="AN28" s="9">
        <f t="shared" si="85"/>
        <v>0</v>
      </c>
      <c r="AO28" s="39">
        <f t="shared" si="86"/>
        <v>6</v>
      </c>
      <c r="AP28" s="26">
        <v>6</v>
      </c>
      <c r="AQ28" s="26">
        <v>8</v>
      </c>
      <c r="AR28" s="5">
        <f>ROUND((AP28+AQ28*2)/3,1)</f>
        <v>7.3</v>
      </c>
      <c r="AS28" s="5">
        <v>6</v>
      </c>
      <c r="AT28" s="10"/>
      <c r="AU28" s="23">
        <f>ROUND((MAX(AS28:AT28)+AR28)/2,1)</f>
        <v>6.7</v>
      </c>
      <c r="AV28" s="9"/>
      <c r="AW28" s="5"/>
      <c r="AX28" s="5">
        <f>ROUND((AV28+AW28*2)/3,1)</f>
        <v>0</v>
      </c>
      <c r="AY28" s="5"/>
      <c r="AZ28" s="5"/>
      <c r="BA28" s="9">
        <f>ROUND((MAX(AY28:AZ28)+AX28)/2,1)</f>
        <v>0</v>
      </c>
      <c r="BB28" s="39">
        <f>IF(AX28=0,(MAX(AS28,AT28)+AR28)/2,(MAX(AY28,AZ28)+AX28)/2)</f>
        <v>6.65</v>
      </c>
      <c r="BC28" s="26">
        <v>7</v>
      </c>
      <c r="BD28" s="26">
        <v>7</v>
      </c>
      <c r="BE28" s="26">
        <v>6</v>
      </c>
      <c r="BF28" s="26">
        <v>6</v>
      </c>
      <c r="BG28" s="5">
        <f t="shared" si="90"/>
        <v>6.3</v>
      </c>
      <c r="BH28" s="5">
        <v>8</v>
      </c>
      <c r="BI28" s="10"/>
      <c r="BJ28" s="23">
        <f>ROUND((MAX(BH28:BI28)+BG28)/2,1)</f>
        <v>7.2</v>
      </c>
      <c r="BK28" s="9"/>
      <c r="BL28" s="5"/>
      <c r="BM28" s="5">
        <f>ROUND((BK28+BL28*2)/3,1)</f>
        <v>0</v>
      </c>
      <c r="BN28" s="5"/>
      <c r="BO28" s="5"/>
      <c r="BP28" s="9">
        <f>ROUND((MAX(BN28:BO28)+BM28)/2,1)</f>
        <v>0</v>
      </c>
      <c r="BQ28" s="39">
        <f>IF(BM28=0,(MAX(BH28,BI28)+BG28)/2,(MAX(BN28,BO28)+BM28)/2)</f>
        <v>7.15</v>
      </c>
      <c r="BR28" s="26">
        <v>6</v>
      </c>
      <c r="BS28" s="26">
        <v>8</v>
      </c>
      <c r="BT28" s="5">
        <f>ROUND((BR28+BS28*2)/3,1)</f>
        <v>7.3</v>
      </c>
      <c r="BU28" s="5">
        <v>7</v>
      </c>
      <c r="BV28" s="10"/>
      <c r="BW28" s="23">
        <f>ROUND((MAX(BU28:BV28)+BT28)/2,1)</f>
        <v>7.2</v>
      </c>
      <c r="BX28" s="9"/>
      <c r="BY28" s="5"/>
      <c r="BZ28" s="5">
        <f>ROUND((BX28+BY28*2)/3,1)</f>
        <v>0</v>
      </c>
      <c r="CA28" s="5"/>
      <c r="CB28" s="5"/>
      <c r="CC28" s="9">
        <f>ROUND((MAX(CA28:CB28)+BZ28)/2,1)</f>
        <v>0</v>
      </c>
      <c r="CD28" s="39">
        <f>IF(BZ28=0,(MAX(BU28,BV28)+BT28)/2,(MAX(CA28,CB28)+BZ28)/2)</f>
        <v>7.15</v>
      </c>
      <c r="CE28" s="26">
        <v>5</v>
      </c>
      <c r="CF28" s="26">
        <v>7</v>
      </c>
      <c r="CG28" s="5">
        <f>ROUND((CE28+CF28*2)/3,1)</f>
        <v>6.3</v>
      </c>
      <c r="CH28" s="5"/>
      <c r="CI28" s="10"/>
      <c r="CJ28" s="23">
        <f>ROUND((MAX(CH28:CI28)+CG28)/2,1)</f>
        <v>3.2</v>
      </c>
      <c r="CK28" s="9"/>
      <c r="CL28" s="5"/>
      <c r="CM28" s="5">
        <f>ROUND((CK28+CL28*2)/3,1)</f>
        <v>0</v>
      </c>
      <c r="CN28" s="5"/>
      <c r="CO28" s="5"/>
      <c r="CP28" s="9">
        <f>ROUND((MAX(CN28:CO28)+CM28)/2,1)</f>
        <v>0</v>
      </c>
      <c r="CQ28" s="39">
        <f>IF(CM28=0,(MAX(CH28,CI28)+CG28)/2,(MAX(CN28,CO28)+CM28)/2)</f>
        <v>3.15</v>
      </c>
      <c r="CR28" s="26"/>
      <c r="CS28" s="26"/>
      <c r="CT28" s="5">
        <f>ROUND((CR28+CS28*2)/3,1)</f>
        <v>0</v>
      </c>
      <c r="CU28" s="5"/>
      <c r="CV28" s="10"/>
      <c r="CW28" s="23">
        <f>ROUND((MAX(CU28:CV28)+CT28)/2,1)</f>
        <v>0</v>
      </c>
      <c r="CX28" s="9"/>
      <c r="CY28" s="5"/>
      <c r="CZ28" s="5">
        <f>ROUND((CX28+CY28*2)/3,1)</f>
        <v>0</v>
      </c>
      <c r="DA28" s="5"/>
      <c r="DB28" s="5"/>
      <c r="DC28" s="9">
        <f>ROUND((MAX(DA28:DB28)+CZ28)/2,1)</f>
        <v>0</v>
      </c>
      <c r="DD28" s="39">
        <f>IF(CZ28=0,(MAX(CU28,CV28)+CT28)/2,(MAX(DA28,DB28)+CZ28)/2)</f>
        <v>0</v>
      </c>
      <c r="DE28" s="26">
        <v>7</v>
      </c>
      <c r="DF28" s="26">
        <v>8</v>
      </c>
      <c r="DG28" s="5">
        <f>ROUND((DE28+DF28*2)/3,1)</f>
        <v>7.7</v>
      </c>
      <c r="DH28" s="5"/>
      <c r="DI28" s="10"/>
      <c r="DJ28" s="23">
        <f>ROUND((MAX(DH28:DI28)+DG28)/2,1)</f>
        <v>3.9</v>
      </c>
      <c r="DK28" s="9"/>
      <c r="DL28" s="5"/>
      <c r="DM28" s="5">
        <f>ROUND((DK28+DL28*2)/3,1)</f>
        <v>0</v>
      </c>
      <c r="DN28" s="5"/>
      <c r="DO28" s="5"/>
      <c r="DP28" s="9">
        <f>ROUND((MAX(DN28:DO28)+DM28)/2,1)</f>
        <v>0</v>
      </c>
      <c r="DQ28" s="39">
        <f>IF(DM28=0,(MAX(DH28,DI28)+DG28)/2,(MAX(DN28,DO28)+DM28)/2)</f>
        <v>3.85</v>
      </c>
      <c r="DR28" s="26"/>
      <c r="DS28" s="26"/>
      <c r="DT28" s="5">
        <f>ROUND((DR28+DS28*2)/3,1)</f>
        <v>0</v>
      </c>
      <c r="DU28" s="5"/>
      <c r="DV28" s="10"/>
      <c r="DW28" s="23">
        <f>ROUND((MAX(DU28:DV28)+DT28)/2,1)</f>
        <v>0</v>
      </c>
      <c r="DX28" s="9"/>
      <c r="DY28" s="5"/>
      <c r="DZ28" s="5">
        <f>ROUND((DX28+DY28*2)/3,1)</f>
        <v>0</v>
      </c>
      <c r="EA28" s="5"/>
      <c r="EB28" s="5"/>
      <c r="EC28" s="9">
        <f>ROUND((MAX(EA28:EB28)+DZ28)/2,1)</f>
        <v>0</v>
      </c>
      <c r="ED28" s="39">
        <f>IF(DZ28=0,(MAX(DU28,DV28)+DT28)/2,(MAX(EA28,EB28)+DZ28)/2)</f>
        <v>0</v>
      </c>
      <c r="EE28" s="26"/>
      <c r="EF28" s="26"/>
      <c r="EG28" s="5">
        <f>ROUND((EE28+EF28*2)/3,1)</f>
        <v>0</v>
      </c>
      <c r="EH28" s="5"/>
      <c r="EI28" s="10"/>
      <c r="EJ28" s="23">
        <f>ROUND((MAX(EH28:EI28)+EG28)/2,1)</f>
        <v>0</v>
      </c>
      <c r="EK28" s="9"/>
      <c r="EL28" s="5"/>
      <c r="EM28" s="5">
        <f>ROUND((EK28+EL28*2)/3,1)</f>
        <v>0</v>
      </c>
      <c r="EN28" s="5"/>
      <c r="EO28" s="5"/>
      <c r="EP28" s="9">
        <f>ROUND((MAX(EN28:EO28)+EM28)/2,1)</f>
        <v>0</v>
      </c>
      <c r="EQ28" s="39">
        <f>IF(EM28=0,(MAX(EH28,EI28)+EG28)/2,(MAX(EN28,EO28)+EM28)/2)</f>
        <v>0</v>
      </c>
      <c r="ER28" s="26"/>
      <c r="ES28" s="26"/>
      <c r="ET28" s="5">
        <f>ROUND((ER28+ES28*2)/3,1)</f>
        <v>0</v>
      </c>
      <c r="EU28" s="5"/>
      <c r="EV28" s="10"/>
      <c r="EW28" s="23">
        <f>ROUND((MAX(EU28:EV28)+ET28)/2,1)</f>
        <v>0</v>
      </c>
      <c r="EX28" s="9"/>
      <c r="EY28" s="5"/>
      <c r="EZ28" s="5">
        <f>ROUND((EX28+EY28*2)/3,1)</f>
        <v>0</v>
      </c>
      <c r="FA28" s="5"/>
      <c r="FB28" s="5"/>
      <c r="FC28" s="9">
        <f>ROUND((MAX(FA28:FB28)+EZ28)/2,1)</f>
        <v>0</v>
      </c>
      <c r="FD28" s="39">
        <f>IF(EZ28=0,(MAX(EU28,EV28)+ET28)/2,(MAX(FA28,FB28)+EZ28)/2)</f>
        <v>0</v>
      </c>
      <c r="FE28" s="26"/>
      <c r="FF28" s="26"/>
      <c r="FG28" s="5">
        <f>ROUND((FE28+FF28*2)/3,1)</f>
        <v>0</v>
      </c>
      <c r="FH28" s="5"/>
      <c r="FI28" s="10"/>
      <c r="FJ28" s="23">
        <f>ROUND((MAX(FH28:FI28)+FG28)/2,1)</f>
        <v>0</v>
      </c>
      <c r="FK28" s="9"/>
      <c r="FL28" s="5"/>
      <c r="FM28" s="5">
        <f>ROUND((FK28+FL28*2)/3,1)</f>
        <v>0</v>
      </c>
      <c r="FN28" s="5"/>
      <c r="FO28" s="5"/>
      <c r="FP28" s="9">
        <f>ROUND((MAX(FN28:FO28)+FM28)/2,1)</f>
        <v>0</v>
      </c>
      <c r="FQ28" s="39">
        <f>IF(FM28=0,(MAX(FH28,FI28)+FG28)/2,(MAX(FN28,FO28)+FM28)/2)</f>
        <v>0</v>
      </c>
      <c r="FR28" s="26"/>
      <c r="FS28" s="26"/>
      <c r="FT28" s="5">
        <f>ROUND((FR28+FS28*2)/3,1)</f>
        <v>0</v>
      </c>
      <c r="FU28" s="5"/>
      <c r="FV28" s="10"/>
      <c r="FW28" s="23">
        <f>ROUND((MAX(FU28:FV28)+FT28)/2,1)</f>
        <v>0</v>
      </c>
      <c r="FX28" s="9"/>
      <c r="FY28" s="5"/>
      <c r="FZ28" s="5">
        <f>ROUND((FX28+FY28*2)/3,1)</f>
        <v>0</v>
      </c>
      <c r="GA28" s="5"/>
      <c r="GB28" s="5"/>
      <c r="GC28" s="9">
        <f>ROUND((MAX(GA28:GB28)+FZ28)/2,1)</f>
        <v>0</v>
      </c>
      <c r="GD28" s="39">
        <f>IF(FZ28=0,(MAX(FU28,FV28)+FT28)/2,(MAX(GA28,GB28)+FZ28)/2)</f>
        <v>0</v>
      </c>
      <c r="GE28" s="46"/>
      <c r="GF28" s="46"/>
      <c r="GG28" s="77">
        <f t="shared" si="70"/>
        <v>0</v>
      </c>
      <c r="GH28" s="39">
        <f t="shared" si="71"/>
        <v>0</v>
      </c>
    </row>
  </sheetData>
  <autoFilter ref="A9:GH28">
    <filterColumn colId="1" showButton="0"/>
    <filterColumn colId="4" showButton="0"/>
  </autoFilter>
  <mergeCells count="227">
    <mergeCell ref="G6:G9"/>
    <mergeCell ref="GE6:GF6"/>
    <mergeCell ref="GE7:GE9"/>
    <mergeCell ref="GF7:GF9"/>
    <mergeCell ref="BN8:BN9"/>
    <mergeCell ref="BO8:BO9"/>
    <mergeCell ref="BP8:BP9"/>
    <mergeCell ref="BR8:BR9"/>
    <mergeCell ref="BS8:BS9"/>
    <mergeCell ref="BT8:BT9"/>
    <mergeCell ref="BF8:BF9"/>
    <mergeCell ref="AM8:AM9"/>
    <mergeCell ref="BG8:BG9"/>
    <mergeCell ref="BC8:BC9"/>
    <mergeCell ref="AN8:AN9"/>
    <mergeCell ref="AP8:AP9"/>
    <mergeCell ref="AO7:AO9"/>
    <mergeCell ref="AP7:AU7"/>
    <mergeCell ref="AR8:AR9"/>
    <mergeCell ref="AS8:AS9"/>
    <mergeCell ref="AT8:AT9"/>
    <mergeCell ref="AU8:AU9"/>
    <mergeCell ref="BL8:BL9"/>
    <mergeCell ref="BM8:BM9"/>
    <mergeCell ref="GG7:GG9"/>
    <mergeCell ref="GH6:GH9"/>
    <mergeCell ref="BU8:BU9"/>
    <mergeCell ref="BV8:BV9"/>
    <mergeCell ref="CC8:CC9"/>
    <mergeCell ref="CA8:CA9"/>
    <mergeCell ref="CB8:CB9"/>
    <mergeCell ref="BW8:BW9"/>
    <mergeCell ref="BX8:BX9"/>
    <mergeCell ref="BY8:BY9"/>
    <mergeCell ref="CD7:CD9"/>
    <mergeCell ref="DR6:EC6"/>
    <mergeCell ref="EE6:EP6"/>
    <mergeCell ref="ER6:FC6"/>
    <mergeCell ref="FE6:FP6"/>
    <mergeCell ref="FR6:GC6"/>
    <mergeCell ref="DQ7:DQ9"/>
    <mergeCell ref="DR7:DW7"/>
    <mergeCell ref="DX7:EC7"/>
    <mergeCell ref="ED7:ED9"/>
    <mergeCell ref="DR8:DR9"/>
    <mergeCell ref="DS8:DS9"/>
    <mergeCell ref="DT8:DT9"/>
    <mergeCell ref="DU8:DU9"/>
    <mergeCell ref="BB7:BB9"/>
    <mergeCell ref="AV8:AV9"/>
    <mergeCell ref="AW8:AW9"/>
    <mergeCell ref="AX8:AX9"/>
    <mergeCell ref="AY8:AY9"/>
    <mergeCell ref="AZ8:AZ9"/>
    <mergeCell ref="BZ8:BZ9"/>
    <mergeCell ref="AQ8:AQ9"/>
    <mergeCell ref="AE8:AE9"/>
    <mergeCell ref="AF8:AF9"/>
    <mergeCell ref="AG8:AG9"/>
    <mergeCell ref="AH8:AH9"/>
    <mergeCell ref="AI8:AI9"/>
    <mergeCell ref="AJ8:AJ9"/>
    <mergeCell ref="AK8:AK9"/>
    <mergeCell ref="AL8:AL9"/>
    <mergeCell ref="BX7:CC7"/>
    <mergeCell ref="BC7:BJ7"/>
    <mergeCell ref="BK7:BP7"/>
    <mergeCell ref="BQ7:BQ9"/>
    <mergeCell ref="BR7:BW7"/>
    <mergeCell ref="BH8:BH9"/>
    <mergeCell ref="BI8:BI9"/>
    <mergeCell ref="BJ8:BJ9"/>
    <mergeCell ref="AD8:AD9"/>
    <mergeCell ref="U8:U9"/>
    <mergeCell ref="T8:T9"/>
    <mergeCell ref="S8:S9"/>
    <mergeCell ref="AB7:AB9"/>
    <mergeCell ref="W8:W9"/>
    <mergeCell ref="X8:X9"/>
    <mergeCell ref="Y8:Y9"/>
    <mergeCell ref="AC7:AH7"/>
    <mergeCell ref="AA8:AA9"/>
    <mergeCell ref="BK8:BK9"/>
    <mergeCell ref="BA8:BA9"/>
    <mergeCell ref="A3:AB3"/>
    <mergeCell ref="A4:AB4"/>
    <mergeCell ref="M8:M9"/>
    <mergeCell ref="N8:N9"/>
    <mergeCell ref="O8:O9"/>
    <mergeCell ref="R8:R9"/>
    <mergeCell ref="V8:V9"/>
    <mergeCell ref="Z8:Z9"/>
    <mergeCell ref="A6:A9"/>
    <mergeCell ref="B6:C9"/>
    <mergeCell ref="AC8:AC9"/>
    <mergeCell ref="J8:J9"/>
    <mergeCell ref="P8:P9"/>
    <mergeCell ref="Q8:Q9"/>
    <mergeCell ref="H8:H9"/>
    <mergeCell ref="K8:K9"/>
    <mergeCell ref="L8:L9"/>
    <mergeCell ref="I8:I9"/>
    <mergeCell ref="E6:F9"/>
    <mergeCell ref="R7:AA7"/>
    <mergeCell ref="H6:AA6"/>
    <mergeCell ref="AC6:AN6"/>
    <mergeCell ref="AP6:BA6"/>
    <mergeCell ref="AI7:AN7"/>
    <mergeCell ref="H7:Q7"/>
    <mergeCell ref="AV7:BA7"/>
    <mergeCell ref="BC6:BP6"/>
    <mergeCell ref="BR6:CC6"/>
    <mergeCell ref="CE6:CP6"/>
    <mergeCell ref="CR6:DC6"/>
    <mergeCell ref="DE6:DP6"/>
    <mergeCell ref="CE7:CJ7"/>
    <mergeCell ref="CK7:CP7"/>
    <mergeCell ref="CQ7:CQ9"/>
    <mergeCell ref="CR7:CW7"/>
    <mergeCell ref="CX7:DC7"/>
    <mergeCell ref="DD7:DD9"/>
    <mergeCell ref="DE7:DJ7"/>
    <mergeCell ref="DK7:DP7"/>
    <mergeCell ref="CE8:CE9"/>
    <mergeCell ref="CF8:CF9"/>
    <mergeCell ref="CG8:CG9"/>
    <mergeCell ref="CH8:CH9"/>
    <mergeCell ref="CI8:CI9"/>
    <mergeCell ref="CJ8:CJ9"/>
    <mergeCell ref="CK8:CK9"/>
    <mergeCell ref="FR8:FR9"/>
    <mergeCell ref="FS8:FS9"/>
    <mergeCell ref="FQ7:FQ9"/>
    <mergeCell ref="FR7:FW7"/>
    <mergeCell ref="FX7:GC7"/>
    <mergeCell ref="FN8:FN9"/>
    <mergeCell ref="FO8:FO9"/>
    <mergeCell ref="FP8:FP9"/>
    <mergeCell ref="EE7:EJ7"/>
    <mergeCell ref="EK7:EP7"/>
    <mergeCell ref="EQ7:EQ9"/>
    <mergeCell ref="ER7:EW7"/>
    <mergeCell ref="EG8:EG9"/>
    <mergeCell ref="EH8:EH9"/>
    <mergeCell ref="EI8:EI9"/>
    <mergeCell ref="EJ8:EJ9"/>
    <mergeCell ref="EK8:EK9"/>
    <mergeCell ref="EL8:EL9"/>
    <mergeCell ref="ET8:ET9"/>
    <mergeCell ref="EU8:EU9"/>
    <mergeCell ref="EV8:EV9"/>
    <mergeCell ref="EW8:EW9"/>
    <mergeCell ref="EX8:EX9"/>
    <mergeCell ref="EY8:EY9"/>
    <mergeCell ref="GD7:GD9"/>
    <mergeCell ref="FT8:FT9"/>
    <mergeCell ref="FU8:FU9"/>
    <mergeCell ref="FV8:FV9"/>
    <mergeCell ref="FW8:FW9"/>
    <mergeCell ref="FX8:FX9"/>
    <mergeCell ref="FY8:FY9"/>
    <mergeCell ref="FZ8:FZ9"/>
    <mergeCell ref="GA8:GA9"/>
    <mergeCell ref="GB8:GB9"/>
    <mergeCell ref="GC8:GC9"/>
    <mergeCell ref="CL8:CL9"/>
    <mergeCell ref="CM8:CM9"/>
    <mergeCell ref="CN8:CN9"/>
    <mergeCell ref="CO8:CO9"/>
    <mergeCell ref="CP8:CP9"/>
    <mergeCell ref="CR8:CR9"/>
    <mergeCell ref="CS8:CS9"/>
    <mergeCell ref="CT8:CT9"/>
    <mergeCell ref="CU8:CU9"/>
    <mergeCell ref="CV8:CV9"/>
    <mergeCell ref="CW8:CW9"/>
    <mergeCell ref="CX8:CX9"/>
    <mergeCell ref="CY8:CY9"/>
    <mergeCell ref="CZ8:CZ9"/>
    <mergeCell ref="DA8:DA9"/>
    <mergeCell ref="DB8:DB9"/>
    <mergeCell ref="DC8:DC9"/>
    <mergeCell ref="DE8:DE9"/>
    <mergeCell ref="DF8:DF9"/>
    <mergeCell ref="DG8:DG9"/>
    <mergeCell ref="DH8:DH9"/>
    <mergeCell ref="DI8:DI9"/>
    <mergeCell ref="DJ8:DJ9"/>
    <mergeCell ref="DK8:DK9"/>
    <mergeCell ref="DL8:DL9"/>
    <mergeCell ref="DM8:DM9"/>
    <mergeCell ref="DN8:DN9"/>
    <mergeCell ref="DO8:DO9"/>
    <mergeCell ref="DP8:DP9"/>
    <mergeCell ref="DX8:DX9"/>
    <mergeCell ref="DY8:DY9"/>
    <mergeCell ref="DV8:DV9"/>
    <mergeCell ref="DW8:DW9"/>
    <mergeCell ref="DZ8:DZ9"/>
    <mergeCell ref="EA8:EA9"/>
    <mergeCell ref="EB8:EB9"/>
    <mergeCell ref="EC8:EC9"/>
    <mergeCell ref="EE8:EE9"/>
    <mergeCell ref="EF8:EF9"/>
    <mergeCell ref="EM8:EM9"/>
    <mergeCell ref="EN8:EN9"/>
    <mergeCell ref="EO8:EO9"/>
    <mergeCell ref="EP8:EP9"/>
    <mergeCell ref="ER8:ER9"/>
    <mergeCell ref="ES8:ES9"/>
    <mergeCell ref="EX7:FC7"/>
    <mergeCell ref="FD7:FD9"/>
    <mergeCell ref="FE7:FJ7"/>
    <mergeCell ref="FK7:FP7"/>
    <mergeCell ref="EZ8:EZ9"/>
    <mergeCell ref="FA8:FA9"/>
    <mergeCell ref="FB8:FB9"/>
    <mergeCell ref="FC8:FC9"/>
    <mergeCell ref="FE8:FE9"/>
    <mergeCell ref="FF8:FF9"/>
    <mergeCell ref="FL8:FL9"/>
    <mergeCell ref="FM8:FM9"/>
    <mergeCell ref="FG8:FG9"/>
    <mergeCell ref="FH8:FH9"/>
    <mergeCell ref="FI8:FI9"/>
    <mergeCell ref="FJ8:FJ9"/>
    <mergeCell ref="FK8:FK9"/>
  </mergeCells>
  <phoneticPr fontId="2" type="noConversion"/>
  <conditionalFormatting sqref="E18:G19">
    <cfRule type="expression" dxfId="4" priority="1" stopIfTrue="1">
      <formula>"11XD2"</formula>
    </cfRule>
  </conditionalFormatting>
  <pageMargins left="0.25" right="0" top="0.5" bottom="0.25" header="0.25" footer="0.25"/>
  <pageSetup paperSize="9" orientation="landscape" verticalDpi="300" r:id="rId1"/>
  <headerFooter alignWithMargins="0"/>
  <ignoredErrors>
    <ignoredError sqref="BG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GZ19"/>
  <sheetViews>
    <sheetView workbookViewId="0">
      <pane xSplit="7" ySplit="9" topLeftCell="H10" activePane="bottomRight" state="frozen"/>
      <selection pane="topRight" activeCell="F1" sqref="F1"/>
      <selection pane="bottomLeft" activeCell="A9" sqref="A9"/>
      <selection pane="bottomRight" activeCell="A10" sqref="A10:A18"/>
    </sheetView>
  </sheetViews>
  <sheetFormatPr defaultColWidth="3" defaultRowHeight="11.25"/>
  <cols>
    <col min="1" max="1" width="2.7109375" style="11" customWidth="1"/>
    <col min="2" max="2" width="8.28515625" style="11" customWidth="1"/>
    <col min="3" max="3" width="5.42578125" style="11" customWidth="1"/>
    <col min="4" max="4" width="15.85546875" style="11" customWidth="1"/>
    <col min="5" max="5" width="17.140625" style="11" customWidth="1"/>
    <col min="6" max="6" width="8.28515625" style="11" customWidth="1"/>
    <col min="7" max="7" width="11.28515625" style="11" customWidth="1"/>
    <col min="8" max="17" width="3" style="11" customWidth="1"/>
    <col min="18" max="27" width="3" style="11" hidden="1" customWidth="1"/>
    <col min="28" max="34" width="3" style="11" customWidth="1"/>
    <col min="35" max="40" width="3" style="11" hidden="1" customWidth="1"/>
    <col min="41" max="47" width="3" style="11" customWidth="1"/>
    <col min="48" max="53" width="3" style="11" hidden="1" customWidth="1"/>
    <col min="54" max="62" width="3" style="11" customWidth="1"/>
    <col min="63" max="68" width="3" style="11" hidden="1" customWidth="1"/>
    <col min="69" max="75" width="3" style="11" customWidth="1"/>
    <col min="76" max="81" width="3" style="11" hidden="1" customWidth="1"/>
    <col min="82" max="88" width="3" style="11" customWidth="1"/>
    <col min="89" max="94" width="3" style="11" hidden="1" customWidth="1"/>
    <col min="95" max="101" width="3" style="11" customWidth="1"/>
    <col min="102" max="107" width="3" style="11" hidden="1" customWidth="1"/>
    <col min="108" max="114" width="3" style="11" customWidth="1"/>
    <col min="115" max="120" width="3" style="11" hidden="1" customWidth="1"/>
    <col min="121" max="127" width="3" style="11" customWidth="1"/>
    <col min="128" max="133" width="3" style="11" hidden="1" customWidth="1"/>
    <col min="134" max="140" width="3" style="11" customWidth="1"/>
    <col min="141" max="146" width="3" style="11" hidden="1" customWidth="1"/>
    <col min="147" max="153" width="3" style="11" customWidth="1"/>
    <col min="154" max="159" width="3" style="11" hidden="1" customWidth="1"/>
    <col min="160" max="166" width="3" style="11" customWidth="1"/>
    <col min="167" max="172" width="3" style="11" hidden="1" customWidth="1"/>
    <col min="173" max="179" width="3" style="11" customWidth="1"/>
    <col min="180" max="185" width="3" style="11" hidden="1" customWidth="1"/>
    <col min="186" max="192" width="3" style="11" customWidth="1"/>
    <col min="193" max="198" width="3" style="11" hidden="1" customWidth="1"/>
    <col min="199" max="199" width="3" style="11" customWidth="1"/>
    <col min="200" max="203" width="3.7109375" style="11" customWidth="1"/>
    <col min="204" max="208" width="9.140625" style="11" customWidth="1"/>
    <col min="209" max="16384" width="3" style="11"/>
  </cols>
  <sheetData>
    <row r="1" spans="1:208">
      <c r="A1" s="13" t="s">
        <v>86</v>
      </c>
      <c r="B1" s="14"/>
      <c r="C1" s="14"/>
      <c r="D1" s="14"/>
      <c r="E1" s="14"/>
      <c r="F1" s="14"/>
      <c r="G1" s="14"/>
    </row>
    <row r="2" spans="1:208">
      <c r="A2" s="13" t="s">
        <v>87</v>
      </c>
      <c r="B2" s="14"/>
      <c r="C2" s="14"/>
      <c r="D2" s="14"/>
      <c r="E2" s="14"/>
      <c r="F2" s="14"/>
      <c r="G2" s="14"/>
    </row>
    <row r="3" spans="1:208">
      <c r="A3" s="153" t="s">
        <v>88</v>
      </c>
      <c r="B3" s="153"/>
      <c r="C3" s="153"/>
      <c r="D3" s="153"/>
      <c r="E3" s="153"/>
      <c r="F3" s="153"/>
      <c r="G3" s="153"/>
    </row>
    <row r="4" spans="1:208">
      <c r="A4" s="154" t="s">
        <v>89</v>
      </c>
      <c r="B4" s="154"/>
      <c r="C4" s="154"/>
      <c r="D4" s="154"/>
      <c r="E4" s="154"/>
      <c r="F4" s="154"/>
      <c r="G4" s="154"/>
    </row>
    <row r="5" spans="1:208" ht="22.5" customHeight="1">
      <c r="A5" s="16"/>
      <c r="B5" s="17"/>
      <c r="C5" s="17"/>
      <c r="D5" s="17"/>
      <c r="E5" s="17"/>
      <c r="F5" s="17"/>
      <c r="G5" s="17"/>
    </row>
    <row r="6" spans="1:208" ht="21" customHeight="1">
      <c r="A6" s="145" t="s">
        <v>97</v>
      </c>
      <c r="B6" s="155"/>
      <c r="C6" s="156"/>
      <c r="D6" s="112"/>
      <c r="E6" s="148" t="s">
        <v>85</v>
      </c>
      <c r="F6" s="156"/>
      <c r="G6" s="145" t="s">
        <v>80</v>
      </c>
      <c r="H6" s="151" t="s">
        <v>104</v>
      </c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54"/>
      <c r="AC6" s="151" t="s">
        <v>271</v>
      </c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54">
        <v>2</v>
      </c>
      <c r="AP6" s="151" t="s">
        <v>112</v>
      </c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54">
        <v>3</v>
      </c>
      <c r="BC6" s="151" t="s">
        <v>311</v>
      </c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54">
        <v>4</v>
      </c>
      <c r="BR6" s="151" t="s">
        <v>312</v>
      </c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54">
        <v>3</v>
      </c>
      <c r="CE6" s="151" t="s">
        <v>313</v>
      </c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54">
        <v>2</v>
      </c>
      <c r="CR6" s="151" t="s">
        <v>314</v>
      </c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54">
        <v>2</v>
      </c>
      <c r="DE6" s="151" t="s">
        <v>315</v>
      </c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54">
        <v>3</v>
      </c>
      <c r="DR6" s="151" t="s">
        <v>316</v>
      </c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54">
        <v>3</v>
      </c>
      <c r="EE6" s="151" t="s">
        <v>317</v>
      </c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54">
        <v>4</v>
      </c>
      <c r="ER6" s="151" t="s">
        <v>321</v>
      </c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54">
        <v>4</v>
      </c>
      <c r="FE6" s="151" t="s">
        <v>319</v>
      </c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54">
        <v>3</v>
      </c>
      <c r="FR6" s="151" t="s">
        <v>322</v>
      </c>
      <c r="FS6" s="152"/>
      <c r="FT6" s="152"/>
      <c r="FU6" s="152"/>
      <c r="FV6" s="152"/>
      <c r="FW6" s="152"/>
      <c r="FX6" s="152"/>
      <c r="FY6" s="152"/>
      <c r="FZ6" s="152"/>
      <c r="GA6" s="152"/>
      <c r="GB6" s="152"/>
      <c r="GC6" s="152"/>
      <c r="GD6" s="54">
        <v>3</v>
      </c>
      <c r="GE6" s="151" t="s">
        <v>320</v>
      </c>
      <c r="GF6" s="152"/>
      <c r="GG6" s="152"/>
      <c r="GH6" s="152"/>
      <c r="GI6" s="152"/>
      <c r="GJ6" s="152"/>
      <c r="GK6" s="152"/>
      <c r="GL6" s="152"/>
      <c r="GM6" s="152"/>
      <c r="GN6" s="152"/>
      <c r="GO6" s="152"/>
      <c r="GP6" s="152"/>
      <c r="GQ6" s="54">
        <v>3</v>
      </c>
      <c r="GR6" s="144" t="s">
        <v>76</v>
      </c>
      <c r="GS6" s="144"/>
      <c r="GT6" s="70">
        <v>5</v>
      </c>
      <c r="GU6" s="144" t="s">
        <v>105</v>
      </c>
    </row>
    <row r="7" spans="1:208" ht="17.25" customHeight="1">
      <c r="A7" s="146"/>
      <c r="B7" s="157"/>
      <c r="C7" s="158"/>
      <c r="D7" s="110"/>
      <c r="E7" s="149"/>
      <c r="F7" s="158"/>
      <c r="G7" s="146"/>
      <c r="H7" s="144" t="s">
        <v>103</v>
      </c>
      <c r="I7" s="144"/>
      <c r="J7" s="144"/>
      <c r="K7" s="144"/>
      <c r="L7" s="144"/>
      <c r="M7" s="144"/>
      <c r="N7" s="144"/>
      <c r="O7" s="144"/>
      <c r="P7" s="144"/>
      <c r="Q7" s="144"/>
      <c r="R7" s="144" t="s">
        <v>110</v>
      </c>
      <c r="S7" s="144"/>
      <c r="T7" s="144"/>
      <c r="U7" s="144"/>
      <c r="V7" s="144"/>
      <c r="W7" s="144"/>
      <c r="X7" s="144"/>
      <c r="Y7" s="144"/>
      <c r="Z7" s="144"/>
      <c r="AA7" s="144"/>
      <c r="AB7" s="144" t="s">
        <v>105</v>
      </c>
      <c r="AC7" s="144" t="s">
        <v>103</v>
      </c>
      <c r="AD7" s="144"/>
      <c r="AE7" s="144"/>
      <c r="AF7" s="144"/>
      <c r="AG7" s="144"/>
      <c r="AH7" s="144"/>
      <c r="AI7" s="144" t="s">
        <v>110</v>
      </c>
      <c r="AJ7" s="144"/>
      <c r="AK7" s="144"/>
      <c r="AL7" s="144"/>
      <c r="AM7" s="144"/>
      <c r="AN7" s="144"/>
      <c r="AO7" s="145" t="s">
        <v>105</v>
      </c>
      <c r="AP7" s="144" t="s">
        <v>103</v>
      </c>
      <c r="AQ7" s="144"/>
      <c r="AR7" s="144"/>
      <c r="AS7" s="144"/>
      <c r="AT7" s="144"/>
      <c r="AU7" s="144"/>
      <c r="AV7" s="144" t="s">
        <v>110</v>
      </c>
      <c r="AW7" s="144"/>
      <c r="AX7" s="144"/>
      <c r="AY7" s="144"/>
      <c r="AZ7" s="144"/>
      <c r="BA7" s="144"/>
      <c r="BB7" s="148" t="s">
        <v>105</v>
      </c>
      <c r="BC7" s="144" t="s">
        <v>103</v>
      </c>
      <c r="BD7" s="144"/>
      <c r="BE7" s="144"/>
      <c r="BF7" s="144"/>
      <c r="BG7" s="144"/>
      <c r="BH7" s="144"/>
      <c r="BI7" s="144"/>
      <c r="BJ7" s="144"/>
      <c r="BK7" s="144" t="s">
        <v>110</v>
      </c>
      <c r="BL7" s="144"/>
      <c r="BM7" s="144"/>
      <c r="BN7" s="144"/>
      <c r="BO7" s="144"/>
      <c r="BP7" s="144"/>
      <c r="BQ7" s="148" t="s">
        <v>105</v>
      </c>
      <c r="BR7" s="144" t="s">
        <v>103</v>
      </c>
      <c r="BS7" s="144"/>
      <c r="BT7" s="144"/>
      <c r="BU7" s="144"/>
      <c r="BV7" s="144"/>
      <c r="BW7" s="144"/>
      <c r="BX7" s="144" t="s">
        <v>110</v>
      </c>
      <c r="BY7" s="144"/>
      <c r="BZ7" s="144"/>
      <c r="CA7" s="144"/>
      <c r="CB7" s="144"/>
      <c r="CC7" s="144"/>
      <c r="CD7" s="148" t="s">
        <v>105</v>
      </c>
      <c r="CE7" s="144" t="s">
        <v>103</v>
      </c>
      <c r="CF7" s="144"/>
      <c r="CG7" s="144"/>
      <c r="CH7" s="144"/>
      <c r="CI7" s="144"/>
      <c r="CJ7" s="144"/>
      <c r="CK7" s="144" t="s">
        <v>110</v>
      </c>
      <c r="CL7" s="144"/>
      <c r="CM7" s="144"/>
      <c r="CN7" s="144"/>
      <c r="CO7" s="144"/>
      <c r="CP7" s="144"/>
      <c r="CQ7" s="145" t="s">
        <v>105</v>
      </c>
      <c r="CR7" s="144" t="s">
        <v>103</v>
      </c>
      <c r="CS7" s="144"/>
      <c r="CT7" s="144"/>
      <c r="CU7" s="144"/>
      <c r="CV7" s="144"/>
      <c r="CW7" s="144"/>
      <c r="CX7" s="144" t="s">
        <v>110</v>
      </c>
      <c r="CY7" s="144"/>
      <c r="CZ7" s="144"/>
      <c r="DA7" s="144"/>
      <c r="DB7" s="144"/>
      <c r="DC7" s="144"/>
      <c r="DD7" s="148" t="s">
        <v>105</v>
      </c>
      <c r="DE7" s="144" t="s">
        <v>103</v>
      </c>
      <c r="DF7" s="144"/>
      <c r="DG7" s="144"/>
      <c r="DH7" s="144"/>
      <c r="DI7" s="144"/>
      <c r="DJ7" s="144"/>
      <c r="DK7" s="144" t="s">
        <v>110</v>
      </c>
      <c r="DL7" s="144"/>
      <c r="DM7" s="144"/>
      <c r="DN7" s="144"/>
      <c r="DO7" s="144"/>
      <c r="DP7" s="144"/>
      <c r="DQ7" s="148" t="s">
        <v>105</v>
      </c>
      <c r="DR7" s="144" t="s">
        <v>103</v>
      </c>
      <c r="DS7" s="144"/>
      <c r="DT7" s="144"/>
      <c r="DU7" s="144"/>
      <c r="DV7" s="144"/>
      <c r="DW7" s="144"/>
      <c r="DX7" s="144" t="s">
        <v>110</v>
      </c>
      <c r="DY7" s="144"/>
      <c r="DZ7" s="144"/>
      <c r="EA7" s="144"/>
      <c r="EB7" s="144"/>
      <c r="EC7" s="144"/>
      <c r="ED7" s="145" t="s">
        <v>105</v>
      </c>
      <c r="EE7" s="144" t="s">
        <v>103</v>
      </c>
      <c r="EF7" s="144"/>
      <c r="EG7" s="144"/>
      <c r="EH7" s="144"/>
      <c r="EI7" s="144"/>
      <c r="EJ7" s="144"/>
      <c r="EK7" s="144" t="s">
        <v>110</v>
      </c>
      <c r="EL7" s="144"/>
      <c r="EM7" s="144"/>
      <c r="EN7" s="144"/>
      <c r="EO7" s="144"/>
      <c r="EP7" s="144"/>
      <c r="EQ7" s="148" t="s">
        <v>105</v>
      </c>
      <c r="ER7" s="144" t="s">
        <v>103</v>
      </c>
      <c r="ES7" s="144"/>
      <c r="ET7" s="144"/>
      <c r="EU7" s="144"/>
      <c r="EV7" s="144"/>
      <c r="EW7" s="144"/>
      <c r="EX7" s="144" t="s">
        <v>110</v>
      </c>
      <c r="EY7" s="144"/>
      <c r="EZ7" s="144"/>
      <c r="FA7" s="144"/>
      <c r="FB7" s="144"/>
      <c r="FC7" s="144"/>
      <c r="FD7" s="148" t="s">
        <v>105</v>
      </c>
      <c r="FE7" s="144" t="s">
        <v>103</v>
      </c>
      <c r="FF7" s="144"/>
      <c r="FG7" s="144"/>
      <c r="FH7" s="144"/>
      <c r="FI7" s="144"/>
      <c r="FJ7" s="144"/>
      <c r="FK7" s="144" t="s">
        <v>110</v>
      </c>
      <c r="FL7" s="144"/>
      <c r="FM7" s="144"/>
      <c r="FN7" s="144"/>
      <c r="FO7" s="144"/>
      <c r="FP7" s="144"/>
      <c r="FQ7" s="145" t="s">
        <v>105</v>
      </c>
      <c r="FR7" s="144" t="s">
        <v>103</v>
      </c>
      <c r="FS7" s="144"/>
      <c r="FT7" s="144"/>
      <c r="FU7" s="144"/>
      <c r="FV7" s="144"/>
      <c r="FW7" s="144"/>
      <c r="FX7" s="144" t="s">
        <v>110</v>
      </c>
      <c r="FY7" s="144"/>
      <c r="FZ7" s="144"/>
      <c r="GA7" s="144"/>
      <c r="GB7" s="144"/>
      <c r="GC7" s="144"/>
      <c r="GD7" s="145" t="s">
        <v>105</v>
      </c>
      <c r="GE7" s="144" t="s">
        <v>103</v>
      </c>
      <c r="GF7" s="144"/>
      <c r="GG7" s="144"/>
      <c r="GH7" s="144"/>
      <c r="GI7" s="144"/>
      <c r="GJ7" s="144"/>
      <c r="GK7" s="144" t="s">
        <v>110</v>
      </c>
      <c r="GL7" s="144"/>
      <c r="GM7" s="144"/>
      <c r="GN7" s="144"/>
      <c r="GO7" s="144"/>
      <c r="GP7" s="144"/>
      <c r="GQ7" s="145" t="s">
        <v>105</v>
      </c>
      <c r="GR7" s="144" t="s">
        <v>83</v>
      </c>
      <c r="GS7" s="144" t="s">
        <v>267</v>
      </c>
      <c r="GT7" s="144" t="s">
        <v>83</v>
      </c>
      <c r="GU7" s="144"/>
    </row>
    <row r="8" spans="1:208" ht="22.5" customHeight="1">
      <c r="A8" s="146"/>
      <c r="B8" s="157"/>
      <c r="C8" s="158"/>
      <c r="D8" s="110"/>
      <c r="E8" s="149"/>
      <c r="F8" s="158"/>
      <c r="G8" s="146"/>
      <c r="H8" s="144" t="s">
        <v>93</v>
      </c>
      <c r="I8" s="144" t="s">
        <v>94</v>
      </c>
      <c r="J8" s="144" t="s">
        <v>101</v>
      </c>
      <c r="K8" s="144" t="s">
        <v>93</v>
      </c>
      <c r="L8" s="144" t="s">
        <v>94</v>
      </c>
      <c r="M8" s="144" t="s">
        <v>102</v>
      </c>
      <c r="N8" s="144" t="s">
        <v>82</v>
      </c>
      <c r="O8" s="144" t="s">
        <v>78</v>
      </c>
      <c r="P8" s="144" t="s">
        <v>79</v>
      </c>
      <c r="Q8" s="144" t="s">
        <v>83</v>
      </c>
      <c r="R8" s="144" t="s">
        <v>93</v>
      </c>
      <c r="S8" s="144" t="s">
        <v>94</v>
      </c>
      <c r="T8" s="144" t="s">
        <v>101</v>
      </c>
      <c r="U8" s="144" t="s">
        <v>93</v>
      </c>
      <c r="V8" s="144" t="s">
        <v>94</v>
      </c>
      <c r="W8" s="144" t="s">
        <v>102</v>
      </c>
      <c r="X8" s="144" t="s">
        <v>82</v>
      </c>
      <c r="Y8" s="144" t="s">
        <v>78</v>
      </c>
      <c r="Z8" s="144" t="s">
        <v>79</v>
      </c>
      <c r="AA8" s="144" t="s">
        <v>83</v>
      </c>
      <c r="AB8" s="144"/>
      <c r="AC8" s="144" t="s">
        <v>93</v>
      </c>
      <c r="AD8" s="144" t="s">
        <v>94</v>
      </c>
      <c r="AE8" s="144" t="s">
        <v>82</v>
      </c>
      <c r="AF8" s="145" t="s">
        <v>78</v>
      </c>
      <c r="AG8" s="145" t="s">
        <v>79</v>
      </c>
      <c r="AH8" s="145" t="s">
        <v>83</v>
      </c>
      <c r="AI8" s="144" t="s">
        <v>93</v>
      </c>
      <c r="AJ8" s="144" t="s">
        <v>94</v>
      </c>
      <c r="AK8" s="144" t="s">
        <v>82</v>
      </c>
      <c r="AL8" s="145" t="s">
        <v>78</v>
      </c>
      <c r="AM8" s="145" t="s">
        <v>79</v>
      </c>
      <c r="AN8" s="145" t="s">
        <v>83</v>
      </c>
      <c r="AO8" s="146"/>
      <c r="AP8" s="144" t="s">
        <v>93</v>
      </c>
      <c r="AQ8" s="144" t="s">
        <v>94</v>
      </c>
      <c r="AR8" s="144" t="s">
        <v>82</v>
      </c>
      <c r="AS8" s="145" t="s">
        <v>78</v>
      </c>
      <c r="AT8" s="145" t="s">
        <v>79</v>
      </c>
      <c r="AU8" s="145" t="s">
        <v>83</v>
      </c>
      <c r="AV8" s="144" t="s">
        <v>93</v>
      </c>
      <c r="AW8" s="144" t="s">
        <v>94</v>
      </c>
      <c r="AX8" s="144" t="s">
        <v>82</v>
      </c>
      <c r="AY8" s="145" t="s">
        <v>78</v>
      </c>
      <c r="AZ8" s="145" t="s">
        <v>79</v>
      </c>
      <c r="BA8" s="145" t="s">
        <v>83</v>
      </c>
      <c r="BB8" s="149"/>
      <c r="BC8" s="144" t="s">
        <v>93</v>
      </c>
      <c r="BD8" s="70"/>
      <c r="BE8" s="70"/>
      <c r="BF8" s="144" t="s">
        <v>94</v>
      </c>
      <c r="BG8" s="144" t="s">
        <v>82</v>
      </c>
      <c r="BH8" s="145" t="s">
        <v>78</v>
      </c>
      <c r="BI8" s="145" t="s">
        <v>79</v>
      </c>
      <c r="BJ8" s="145" t="s">
        <v>83</v>
      </c>
      <c r="BK8" s="144" t="s">
        <v>93</v>
      </c>
      <c r="BL8" s="144" t="s">
        <v>94</v>
      </c>
      <c r="BM8" s="144" t="s">
        <v>82</v>
      </c>
      <c r="BN8" s="145" t="s">
        <v>78</v>
      </c>
      <c r="BO8" s="145" t="s">
        <v>79</v>
      </c>
      <c r="BP8" s="145" t="s">
        <v>83</v>
      </c>
      <c r="BQ8" s="149"/>
      <c r="BR8" s="144" t="s">
        <v>93</v>
      </c>
      <c r="BS8" s="144" t="s">
        <v>94</v>
      </c>
      <c r="BT8" s="144" t="s">
        <v>82</v>
      </c>
      <c r="BU8" s="145" t="s">
        <v>78</v>
      </c>
      <c r="BV8" s="145" t="s">
        <v>79</v>
      </c>
      <c r="BW8" s="145" t="s">
        <v>83</v>
      </c>
      <c r="BX8" s="144" t="s">
        <v>93</v>
      </c>
      <c r="BY8" s="144" t="s">
        <v>94</v>
      </c>
      <c r="BZ8" s="144" t="s">
        <v>82</v>
      </c>
      <c r="CA8" s="145" t="s">
        <v>78</v>
      </c>
      <c r="CB8" s="145" t="s">
        <v>79</v>
      </c>
      <c r="CC8" s="145" t="s">
        <v>83</v>
      </c>
      <c r="CD8" s="149"/>
      <c r="CE8" s="144" t="s">
        <v>93</v>
      </c>
      <c r="CF8" s="144" t="s">
        <v>94</v>
      </c>
      <c r="CG8" s="144" t="s">
        <v>82</v>
      </c>
      <c r="CH8" s="145" t="s">
        <v>78</v>
      </c>
      <c r="CI8" s="145" t="s">
        <v>79</v>
      </c>
      <c r="CJ8" s="145" t="s">
        <v>83</v>
      </c>
      <c r="CK8" s="144" t="s">
        <v>93</v>
      </c>
      <c r="CL8" s="144" t="s">
        <v>94</v>
      </c>
      <c r="CM8" s="144" t="s">
        <v>82</v>
      </c>
      <c r="CN8" s="145" t="s">
        <v>78</v>
      </c>
      <c r="CO8" s="145" t="s">
        <v>79</v>
      </c>
      <c r="CP8" s="145" t="s">
        <v>83</v>
      </c>
      <c r="CQ8" s="146"/>
      <c r="CR8" s="144" t="s">
        <v>93</v>
      </c>
      <c r="CS8" s="144" t="s">
        <v>94</v>
      </c>
      <c r="CT8" s="144" t="s">
        <v>82</v>
      </c>
      <c r="CU8" s="145" t="s">
        <v>78</v>
      </c>
      <c r="CV8" s="145" t="s">
        <v>79</v>
      </c>
      <c r="CW8" s="145" t="s">
        <v>83</v>
      </c>
      <c r="CX8" s="144" t="s">
        <v>93</v>
      </c>
      <c r="CY8" s="144" t="s">
        <v>94</v>
      </c>
      <c r="CZ8" s="144" t="s">
        <v>82</v>
      </c>
      <c r="DA8" s="145" t="s">
        <v>78</v>
      </c>
      <c r="DB8" s="145" t="s">
        <v>79</v>
      </c>
      <c r="DC8" s="145" t="s">
        <v>83</v>
      </c>
      <c r="DD8" s="149"/>
      <c r="DE8" s="144" t="s">
        <v>93</v>
      </c>
      <c r="DF8" s="144" t="s">
        <v>94</v>
      </c>
      <c r="DG8" s="144" t="s">
        <v>82</v>
      </c>
      <c r="DH8" s="145" t="s">
        <v>78</v>
      </c>
      <c r="DI8" s="145" t="s">
        <v>79</v>
      </c>
      <c r="DJ8" s="145" t="s">
        <v>83</v>
      </c>
      <c r="DK8" s="144" t="s">
        <v>93</v>
      </c>
      <c r="DL8" s="144" t="s">
        <v>94</v>
      </c>
      <c r="DM8" s="144" t="s">
        <v>82</v>
      </c>
      <c r="DN8" s="145" t="s">
        <v>78</v>
      </c>
      <c r="DO8" s="145" t="s">
        <v>79</v>
      </c>
      <c r="DP8" s="145" t="s">
        <v>83</v>
      </c>
      <c r="DQ8" s="149"/>
      <c r="DR8" s="144" t="s">
        <v>93</v>
      </c>
      <c r="DS8" s="144" t="s">
        <v>94</v>
      </c>
      <c r="DT8" s="144" t="s">
        <v>82</v>
      </c>
      <c r="DU8" s="145" t="s">
        <v>78</v>
      </c>
      <c r="DV8" s="145" t="s">
        <v>79</v>
      </c>
      <c r="DW8" s="145" t="s">
        <v>83</v>
      </c>
      <c r="DX8" s="144" t="s">
        <v>93</v>
      </c>
      <c r="DY8" s="144" t="s">
        <v>94</v>
      </c>
      <c r="DZ8" s="144" t="s">
        <v>82</v>
      </c>
      <c r="EA8" s="145" t="s">
        <v>78</v>
      </c>
      <c r="EB8" s="145" t="s">
        <v>79</v>
      </c>
      <c r="EC8" s="145" t="s">
        <v>83</v>
      </c>
      <c r="ED8" s="146"/>
      <c r="EE8" s="144" t="s">
        <v>93</v>
      </c>
      <c r="EF8" s="144" t="s">
        <v>94</v>
      </c>
      <c r="EG8" s="144" t="s">
        <v>82</v>
      </c>
      <c r="EH8" s="145" t="s">
        <v>78</v>
      </c>
      <c r="EI8" s="145" t="s">
        <v>79</v>
      </c>
      <c r="EJ8" s="145" t="s">
        <v>83</v>
      </c>
      <c r="EK8" s="144" t="s">
        <v>93</v>
      </c>
      <c r="EL8" s="144" t="s">
        <v>94</v>
      </c>
      <c r="EM8" s="144" t="s">
        <v>82</v>
      </c>
      <c r="EN8" s="145" t="s">
        <v>78</v>
      </c>
      <c r="EO8" s="145" t="s">
        <v>79</v>
      </c>
      <c r="EP8" s="145" t="s">
        <v>83</v>
      </c>
      <c r="EQ8" s="149"/>
      <c r="ER8" s="144" t="s">
        <v>93</v>
      </c>
      <c r="ES8" s="144" t="s">
        <v>94</v>
      </c>
      <c r="ET8" s="144" t="s">
        <v>82</v>
      </c>
      <c r="EU8" s="145" t="s">
        <v>78</v>
      </c>
      <c r="EV8" s="145" t="s">
        <v>79</v>
      </c>
      <c r="EW8" s="145" t="s">
        <v>83</v>
      </c>
      <c r="EX8" s="144" t="s">
        <v>93</v>
      </c>
      <c r="EY8" s="144" t="s">
        <v>94</v>
      </c>
      <c r="EZ8" s="144" t="s">
        <v>82</v>
      </c>
      <c r="FA8" s="145" t="s">
        <v>78</v>
      </c>
      <c r="FB8" s="145" t="s">
        <v>79</v>
      </c>
      <c r="FC8" s="145" t="s">
        <v>83</v>
      </c>
      <c r="FD8" s="149"/>
      <c r="FE8" s="144" t="s">
        <v>93</v>
      </c>
      <c r="FF8" s="144" t="s">
        <v>94</v>
      </c>
      <c r="FG8" s="144" t="s">
        <v>82</v>
      </c>
      <c r="FH8" s="145" t="s">
        <v>78</v>
      </c>
      <c r="FI8" s="145" t="s">
        <v>79</v>
      </c>
      <c r="FJ8" s="145" t="s">
        <v>83</v>
      </c>
      <c r="FK8" s="144" t="s">
        <v>93</v>
      </c>
      <c r="FL8" s="144" t="s">
        <v>94</v>
      </c>
      <c r="FM8" s="144" t="s">
        <v>82</v>
      </c>
      <c r="FN8" s="145" t="s">
        <v>78</v>
      </c>
      <c r="FO8" s="145" t="s">
        <v>79</v>
      </c>
      <c r="FP8" s="145" t="s">
        <v>83</v>
      </c>
      <c r="FQ8" s="146"/>
      <c r="FR8" s="144" t="s">
        <v>93</v>
      </c>
      <c r="FS8" s="144" t="s">
        <v>94</v>
      </c>
      <c r="FT8" s="144" t="s">
        <v>82</v>
      </c>
      <c r="FU8" s="145" t="s">
        <v>78</v>
      </c>
      <c r="FV8" s="145" t="s">
        <v>79</v>
      </c>
      <c r="FW8" s="145" t="s">
        <v>83</v>
      </c>
      <c r="FX8" s="144" t="s">
        <v>93</v>
      </c>
      <c r="FY8" s="144" t="s">
        <v>94</v>
      </c>
      <c r="FZ8" s="144" t="s">
        <v>82</v>
      </c>
      <c r="GA8" s="145" t="s">
        <v>78</v>
      </c>
      <c r="GB8" s="145" t="s">
        <v>79</v>
      </c>
      <c r="GC8" s="145" t="s">
        <v>83</v>
      </c>
      <c r="GD8" s="146"/>
      <c r="GE8" s="144" t="s">
        <v>93</v>
      </c>
      <c r="GF8" s="144" t="s">
        <v>94</v>
      </c>
      <c r="GG8" s="144" t="s">
        <v>82</v>
      </c>
      <c r="GH8" s="145" t="s">
        <v>78</v>
      </c>
      <c r="GI8" s="145" t="s">
        <v>79</v>
      </c>
      <c r="GJ8" s="145" t="s">
        <v>83</v>
      </c>
      <c r="GK8" s="144" t="s">
        <v>93</v>
      </c>
      <c r="GL8" s="144" t="s">
        <v>94</v>
      </c>
      <c r="GM8" s="144" t="s">
        <v>82</v>
      </c>
      <c r="GN8" s="145" t="s">
        <v>78</v>
      </c>
      <c r="GO8" s="145" t="s">
        <v>79</v>
      </c>
      <c r="GP8" s="145" t="s">
        <v>83</v>
      </c>
      <c r="GQ8" s="146"/>
      <c r="GR8" s="144"/>
      <c r="GS8" s="144"/>
      <c r="GT8" s="144"/>
      <c r="GU8" s="144"/>
    </row>
    <row r="9" spans="1:208">
      <c r="A9" s="147"/>
      <c r="B9" s="159"/>
      <c r="C9" s="160"/>
      <c r="D9" s="111"/>
      <c r="E9" s="150"/>
      <c r="F9" s="160"/>
      <c r="G9" s="147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7"/>
      <c r="AG9" s="147"/>
      <c r="AH9" s="147"/>
      <c r="AI9" s="144"/>
      <c r="AJ9" s="144"/>
      <c r="AK9" s="144"/>
      <c r="AL9" s="147"/>
      <c r="AM9" s="147"/>
      <c r="AN9" s="147"/>
      <c r="AO9" s="147"/>
      <c r="AP9" s="144"/>
      <c r="AQ9" s="144"/>
      <c r="AR9" s="144"/>
      <c r="AS9" s="147"/>
      <c r="AT9" s="147"/>
      <c r="AU9" s="147"/>
      <c r="AV9" s="144"/>
      <c r="AW9" s="144"/>
      <c r="AX9" s="144"/>
      <c r="AY9" s="147"/>
      <c r="AZ9" s="147"/>
      <c r="BA9" s="147"/>
      <c r="BB9" s="150"/>
      <c r="BC9" s="144"/>
      <c r="BD9" s="70"/>
      <c r="BE9" s="70"/>
      <c r="BF9" s="144"/>
      <c r="BG9" s="144"/>
      <c r="BH9" s="147"/>
      <c r="BI9" s="147"/>
      <c r="BJ9" s="147"/>
      <c r="BK9" s="144"/>
      <c r="BL9" s="144"/>
      <c r="BM9" s="144"/>
      <c r="BN9" s="147"/>
      <c r="BO9" s="147"/>
      <c r="BP9" s="147"/>
      <c r="BQ9" s="150"/>
      <c r="BR9" s="144"/>
      <c r="BS9" s="144"/>
      <c r="BT9" s="144"/>
      <c r="BU9" s="147"/>
      <c r="BV9" s="147"/>
      <c r="BW9" s="147"/>
      <c r="BX9" s="144"/>
      <c r="BY9" s="144"/>
      <c r="BZ9" s="144"/>
      <c r="CA9" s="147"/>
      <c r="CB9" s="147"/>
      <c r="CC9" s="147"/>
      <c r="CD9" s="150"/>
      <c r="CE9" s="144"/>
      <c r="CF9" s="144"/>
      <c r="CG9" s="144"/>
      <c r="CH9" s="147"/>
      <c r="CI9" s="147"/>
      <c r="CJ9" s="147"/>
      <c r="CK9" s="144"/>
      <c r="CL9" s="144"/>
      <c r="CM9" s="144"/>
      <c r="CN9" s="147"/>
      <c r="CO9" s="147"/>
      <c r="CP9" s="147"/>
      <c r="CQ9" s="147"/>
      <c r="CR9" s="144"/>
      <c r="CS9" s="144"/>
      <c r="CT9" s="144"/>
      <c r="CU9" s="147"/>
      <c r="CV9" s="147"/>
      <c r="CW9" s="147"/>
      <c r="CX9" s="144"/>
      <c r="CY9" s="144"/>
      <c r="CZ9" s="144"/>
      <c r="DA9" s="147"/>
      <c r="DB9" s="147"/>
      <c r="DC9" s="147"/>
      <c r="DD9" s="150"/>
      <c r="DE9" s="144"/>
      <c r="DF9" s="144"/>
      <c r="DG9" s="144"/>
      <c r="DH9" s="147"/>
      <c r="DI9" s="147"/>
      <c r="DJ9" s="147"/>
      <c r="DK9" s="144"/>
      <c r="DL9" s="144"/>
      <c r="DM9" s="144"/>
      <c r="DN9" s="147"/>
      <c r="DO9" s="147"/>
      <c r="DP9" s="147"/>
      <c r="DQ9" s="150"/>
      <c r="DR9" s="144"/>
      <c r="DS9" s="144"/>
      <c r="DT9" s="144"/>
      <c r="DU9" s="147"/>
      <c r="DV9" s="147"/>
      <c r="DW9" s="147"/>
      <c r="DX9" s="144"/>
      <c r="DY9" s="144"/>
      <c r="DZ9" s="144"/>
      <c r="EA9" s="147"/>
      <c r="EB9" s="147"/>
      <c r="EC9" s="147"/>
      <c r="ED9" s="147"/>
      <c r="EE9" s="144"/>
      <c r="EF9" s="144"/>
      <c r="EG9" s="144"/>
      <c r="EH9" s="147"/>
      <c r="EI9" s="147"/>
      <c r="EJ9" s="147"/>
      <c r="EK9" s="144"/>
      <c r="EL9" s="144"/>
      <c r="EM9" s="144"/>
      <c r="EN9" s="147"/>
      <c r="EO9" s="147"/>
      <c r="EP9" s="147"/>
      <c r="EQ9" s="150"/>
      <c r="ER9" s="144"/>
      <c r="ES9" s="144"/>
      <c r="ET9" s="144"/>
      <c r="EU9" s="147"/>
      <c r="EV9" s="147"/>
      <c r="EW9" s="147"/>
      <c r="EX9" s="144"/>
      <c r="EY9" s="144"/>
      <c r="EZ9" s="144"/>
      <c r="FA9" s="147"/>
      <c r="FB9" s="147"/>
      <c r="FC9" s="147"/>
      <c r="FD9" s="150"/>
      <c r="FE9" s="144"/>
      <c r="FF9" s="144"/>
      <c r="FG9" s="144"/>
      <c r="FH9" s="147"/>
      <c r="FI9" s="147"/>
      <c r="FJ9" s="147"/>
      <c r="FK9" s="144"/>
      <c r="FL9" s="144"/>
      <c r="FM9" s="144"/>
      <c r="FN9" s="147"/>
      <c r="FO9" s="147"/>
      <c r="FP9" s="147"/>
      <c r="FQ9" s="147"/>
      <c r="FR9" s="144"/>
      <c r="FS9" s="144"/>
      <c r="FT9" s="144"/>
      <c r="FU9" s="147"/>
      <c r="FV9" s="147"/>
      <c r="FW9" s="147"/>
      <c r="FX9" s="144"/>
      <c r="FY9" s="144"/>
      <c r="FZ9" s="144"/>
      <c r="GA9" s="147"/>
      <c r="GB9" s="147"/>
      <c r="GC9" s="147"/>
      <c r="GD9" s="147"/>
      <c r="GE9" s="144"/>
      <c r="GF9" s="144"/>
      <c r="GG9" s="144"/>
      <c r="GH9" s="147"/>
      <c r="GI9" s="147"/>
      <c r="GJ9" s="147"/>
      <c r="GK9" s="144"/>
      <c r="GL9" s="144"/>
      <c r="GM9" s="144"/>
      <c r="GN9" s="147"/>
      <c r="GO9" s="147"/>
      <c r="GP9" s="147"/>
      <c r="GQ9" s="147"/>
      <c r="GR9" s="144"/>
      <c r="GS9" s="144"/>
      <c r="GT9" s="144"/>
      <c r="GU9" s="144"/>
    </row>
    <row r="10" spans="1:208" s="61" customFormat="1" ht="19.5" customHeight="1">
      <c r="A10" s="24">
        <v>1</v>
      </c>
      <c r="B10" s="99" t="s">
        <v>172</v>
      </c>
      <c r="C10" s="82" t="s">
        <v>173</v>
      </c>
      <c r="D10" s="82" t="str">
        <f t="shared" ref="D10:D18" si="0">B10&amp;C10</f>
        <v>123KK2565</v>
      </c>
      <c r="E10" s="87" t="s">
        <v>91</v>
      </c>
      <c r="F10" s="88" t="s">
        <v>432</v>
      </c>
      <c r="G10" s="100" t="s">
        <v>433</v>
      </c>
      <c r="H10" s="44">
        <v>8</v>
      </c>
      <c r="I10" s="1">
        <v>9</v>
      </c>
      <c r="J10" s="22">
        <f t="shared" ref="J10:J18" si="1">ROUND((H10+I10*2)/3,1)</f>
        <v>8.6999999999999993</v>
      </c>
      <c r="K10" s="1">
        <v>8</v>
      </c>
      <c r="L10" s="1">
        <v>8</v>
      </c>
      <c r="M10" s="22">
        <f t="shared" ref="M10:M18" si="2">ROUND((K10+L10*2)/3,1)</f>
        <v>8</v>
      </c>
      <c r="N10" s="22">
        <f t="shared" ref="N10:N18" si="3">(J10+M10)/2</f>
        <v>8.35</v>
      </c>
      <c r="O10" s="1">
        <v>9</v>
      </c>
      <c r="P10" s="10"/>
      <c r="Q10" s="23">
        <f t="shared" ref="Q10:Q18" si="4">ROUND((MAX(O10:P10)+N10)/2,1)</f>
        <v>8.6999999999999993</v>
      </c>
      <c r="R10" s="5"/>
      <c r="S10" s="9"/>
      <c r="T10" s="5">
        <f t="shared" ref="T10:T18" si="5">ROUND((R10+S10*2)/3,1)</f>
        <v>0</v>
      </c>
      <c r="U10" s="5"/>
      <c r="V10" s="5"/>
      <c r="W10" s="5">
        <f t="shared" ref="W10:W18" si="6">ROUND((U10+V10*2)/3,1)</f>
        <v>0</v>
      </c>
      <c r="X10" s="5">
        <f t="shared" ref="X10:X18" si="7">(T10+W10)/2</f>
        <v>0</v>
      </c>
      <c r="Y10" s="5"/>
      <c r="Z10" s="10"/>
      <c r="AA10" s="9">
        <f t="shared" ref="AA10:AA18" si="8">ROUND((MAX(Y10:Z10)+X10)/2,1)</f>
        <v>0</v>
      </c>
      <c r="AB10" s="39">
        <f t="shared" ref="AB10:AB18" si="9">IF(X10=0,(MAX(O10,P10)+N10)/2,(MAX(Y10,Z10)+X10)/2)</f>
        <v>8.6750000000000007</v>
      </c>
      <c r="AC10" s="26">
        <v>7</v>
      </c>
      <c r="AD10" s="26">
        <v>9</v>
      </c>
      <c r="AE10" s="5">
        <f t="shared" ref="AE10:AE18" si="10">ROUND((AC10+AD10*2)/3,1)</f>
        <v>8.3000000000000007</v>
      </c>
      <c r="AF10" s="5">
        <v>8</v>
      </c>
      <c r="AG10" s="5"/>
      <c r="AH10" s="23">
        <f t="shared" ref="AH10:AH11" si="11">ROUND((MAX(AF10:AG10)+AE10)/2,1)</f>
        <v>8.1999999999999993</v>
      </c>
      <c r="AI10" s="9"/>
      <c r="AJ10" s="5"/>
      <c r="AK10" s="5">
        <f t="shared" ref="AK10:AK11" si="12">ROUND((AI10+AJ10*2)/3,1)</f>
        <v>0</v>
      </c>
      <c r="AL10" s="5"/>
      <c r="AM10" s="5"/>
      <c r="AN10" s="9">
        <f t="shared" ref="AN10:AN11" si="13">ROUND((MAX(AL10:AM10)+AK10)/2,1)</f>
        <v>0</v>
      </c>
      <c r="AO10" s="39">
        <f t="shared" ref="AO10:AO11" si="14">IF(AK10=0,(MAX(AF10,AG10)+AE10)/2,(MAX(AL10,AM10)+AK10)/2)</f>
        <v>8.15</v>
      </c>
      <c r="AP10" s="1">
        <v>9.5</v>
      </c>
      <c r="AQ10" s="1">
        <v>9</v>
      </c>
      <c r="AR10" s="1">
        <f t="shared" ref="AR10:AR18" si="15">(AQ10*2+AP10)/3</f>
        <v>9.1666666666666661</v>
      </c>
      <c r="AS10" s="1">
        <v>7</v>
      </c>
      <c r="AT10" s="10"/>
      <c r="AU10" s="23">
        <f t="shared" ref="AU10:AU18" si="16">ROUND((MAX(AS10:AT10)+AR10)/2,1)</f>
        <v>8.1</v>
      </c>
      <c r="AV10" s="9"/>
      <c r="AW10" s="5"/>
      <c r="AX10" s="5">
        <f t="shared" ref="AX10:AX18" si="17">ROUND((AV10+AW10*2)/3,1)</f>
        <v>0</v>
      </c>
      <c r="AY10" s="5"/>
      <c r="AZ10" s="5"/>
      <c r="BA10" s="9">
        <f t="shared" ref="BA10:BA18" si="18">ROUND((MAX(AY10:AZ10)+AX10)/2,1)</f>
        <v>0</v>
      </c>
      <c r="BB10" s="39">
        <f t="shared" ref="BB10:BB18" si="19">IF(AX10=0,(MAX(AS10,AT10)+AR10)/2,(MAX(AY10,AZ10)+AX10)/2)</f>
        <v>8.0833333333333321</v>
      </c>
      <c r="BC10" s="68">
        <v>10</v>
      </c>
      <c r="BD10" s="68">
        <v>10</v>
      </c>
      <c r="BE10" s="68">
        <v>8</v>
      </c>
      <c r="BF10" s="68">
        <v>8</v>
      </c>
      <c r="BG10" s="5">
        <f>ROUND((BC10+BF10*2+BD10+BE10*2)/6,1)</f>
        <v>8.6999999999999993</v>
      </c>
      <c r="BH10" s="5">
        <v>10</v>
      </c>
      <c r="BI10" s="10"/>
      <c r="BJ10" s="23">
        <f t="shared" ref="BJ10:BJ12" si="20">ROUND((MAX(BH10:BI10)+BG10)/2,1)</f>
        <v>9.4</v>
      </c>
      <c r="BK10" s="9"/>
      <c r="BL10" s="5"/>
      <c r="BM10" s="5">
        <f t="shared" ref="BM10:BM12" si="21">ROUND((BK10+BL10*2)/3,1)</f>
        <v>0</v>
      </c>
      <c r="BN10" s="5"/>
      <c r="BO10" s="5"/>
      <c r="BP10" s="9">
        <f t="shared" ref="BP10:BP12" si="22">ROUND((MAX(BN10:BO10)+BM10)/2,1)</f>
        <v>0</v>
      </c>
      <c r="BQ10" s="39">
        <f t="shared" ref="BQ10:BQ12" si="23">IF(BM10=0,(MAX(BH10,BI10)+BG10)/2,(MAX(BN10,BO10)+BM10)/2)</f>
        <v>9.35</v>
      </c>
      <c r="BR10" s="26">
        <v>6</v>
      </c>
      <c r="BS10" s="26">
        <v>8</v>
      </c>
      <c r="BT10" s="5">
        <f t="shared" ref="BT10:BT12" si="24">ROUND((BR10+BS10*2)/3,1)</f>
        <v>7.3</v>
      </c>
      <c r="BU10" s="5">
        <v>9</v>
      </c>
      <c r="BV10" s="10"/>
      <c r="BW10" s="23">
        <f t="shared" ref="BW10:BW12" si="25">ROUND((MAX(BU10:BV10)+BT10)/2,1)</f>
        <v>8.1999999999999993</v>
      </c>
      <c r="BX10" s="9"/>
      <c r="BY10" s="5"/>
      <c r="BZ10" s="5">
        <f t="shared" ref="BZ10:BZ12" si="26">ROUND((BX10+BY10*2)/3,1)</f>
        <v>0</v>
      </c>
      <c r="CA10" s="5"/>
      <c r="CB10" s="5"/>
      <c r="CC10" s="9">
        <f t="shared" ref="CC10:CC12" si="27">ROUND((MAX(CA10:CB10)+BZ10)/2,1)</f>
        <v>0</v>
      </c>
      <c r="CD10" s="39">
        <f t="shared" ref="CD10:CD12" si="28">IF(BZ10=0,(MAX(BU10,BV10)+BT10)/2,(MAX(CA10,CB10)+BZ10)/2)</f>
        <v>8.15</v>
      </c>
      <c r="CE10" s="26">
        <v>8</v>
      </c>
      <c r="CF10" s="26">
        <v>8</v>
      </c>
      <c r="CG10" s="5">
        <f t="shared" ref="CG10:CG12" si="29">ROUND((CE10+CF10*2)/3,1)</f>
        <v>8</v>
      </c>
      <c r="CH10" s="5"/>
      <c r="CI10" s="10"/>
      <c r="CJ10" s="23">
        <f t="shared" ref="CJ10:CJ12" si="30">ROUND((MAX(CH10:CI10)+CG10)/2,1)</f>
        <v>4</v>
      </c>
      <c r="CK10" s="9"/>
      <c r="CL10" s="5"/>
      <c r="CM10" s="5">
        <f t="shared" ref="CM10:CM12" si="31">ROUND((CK10+CL10*2)/3,1)</f>
        <v>0</v>
      </c>
      <c r="CN10" s="5"/>
      <c r="CO10" s="5"/>
      <c r="CP10" s="9">
        <f t="shared" ref="CP10:CP12" si="32">ROUND((MAX(CN10:CO10)+CM10)/2,1)</f>
        <v>0</v>
      </c>
      <c r="CQ10" s="39">
        <f t="shared" ref="CQ10:CQ12" si="33">IF(CM10=0,(MAX(CH10,CI10)+CG10)/2,(MAX(CN10,CO10)+CM10)/2)</f>
        <v>4</v>
      </c>
      <c r="CR10" s="26"/>
      <c r="CS10" s="26"/>
      <c r="CT10" s="5">
        <f t="shared" ref="CT10:CT12" si="34">ROUND((CR10+CS10*2)/3,1)</f>
        <v>0</v>
      </c>
      <c r="CU10" s="5"/>
      <c r="CV10" s="10"/>
      <c r="CW10" s="23">
        <f t="shared" ref="CW10:CW12" si="35">ROUND((MAX(CU10:CV10)+CT10)/2,1)</f>
        <v>0</v>
      </c>
      <c r="CX10" s="9"/>
      <c r="CY10" s="5"/>
      <c r="CZ10" s="5">
        <f t="shared" ref="CZ10:CZ12" si="36">ROUND((CX10+CY10*2)/3,1)</f>
        <v>0</v>
      </c>
      <c r="DA10" s="5"/>
      <c r="DB10" s="5"/>
      <c r="DC10" s="9">
        <f t="shared" ref="DC10:DC12" si="37">ROUND((MAX(DA10:DB10)+CZ10)/2,1)</f>
        <v>0</v>
      </c>
      <c r="DD10" s="39">
        <f t="shared" ref="DD10:DD12" si="38">IF(CZ10=0,(MAX(CU10,CV10)+CT10)/2,(MAX(DA10,DB10)+CZ10)/2)</f>
        <v>0</v>
      </c>
      <c r="DE10" s="26">
        <v>10</v>
      </c>
      <c r="DF10" s="26">
        <v>10</v>
      </c>
      <c r="DG10" s="5">
        <f t="shared" ref="DG10:DG12" si="39">ROUND((DE10+DF10*2)/3,1)</f>
        <v>10</v>
      </c>
      <c r="DH10" s="5"/>
      <c r="DI10" s="10"/>
      <c r="DJ10" s="23">
        <f t="shared" ref="DJ10:DJ12" si="40">ROUND((MAX(DH10:DI10)+DG10)/2,1)</f>
        <v>5</v>
      </c>
      <c r="DK10" s="9"/>
      <c r="DL10" s="5"/>
      <c r="DM10" s="5">
        <f t="shared" ref="DM10:DM12" si="41">ROUND((DK10+DL10*2)/3,1)</f>
        <v>0</v>
      </c>
      <c r="DN10" s="5"/>
      <c r="DO10" s="5"/>
      <c r="DP10" s="9">
        <f t="shared" ref="DP10:DP12" si="42">ROUND((MAX(DN10:DO10)+DM10)/2,1)</f>
        <v>0</v>
      </c>
      <c r="DQ10" s="39">
        <f t="shared" ref="DQ10:DQ12" si="43">IF(DM10=0,(MAX(DH10,DI10)+DG10)/2,(MAX(DN10,DO10)+DM10)/2)</f>
        <v>5</v>
      </c>
      <c r="DR10" s="26"/>
      <c r="DS10" s="26"/>
      <c r="DT10" s="5">
        <f t="shared" ref="DT10:DT12" si="44">ROUND((DR10+DS10*2)/3,1)</f>
        <v>0</v>
      </c>
      <c r="DU10" s="5"/>
      <c r="DV10" s="10"/>
      <c r="DW10" s="23">
        <f t="shared" ref="DW10:DW12" si="45">ROUND((MAX(DU10:DV10)+DT10)/2,1)</f>
        <v>0</v>
      </c>
      <c r="DX10" s="9"/>
      <c r="DY10" s="5"/>
      <c r="DZ10" s="5">
        <f t="shared" ref="DZ10:DZ12" si="46">ROUND((DX10+DY10*2)/3,1)</f>
        <v>0</v>
      </c>
      <c r="EA10" s="5"/>
      <c r="EB10" s="5"/>
      <c r="EC10" s="9">
        <f t="shared" ref="EC10:EC12" si="47">ROUND((MAX(EA10:EB10)+DZ10)/2,1)</f>
        <v>0</v>
      </c>
      <c r="ED10" s="39">
        <f t="shared" ref="ED10:ED12" si="48">IF(DZ10=0,(MAX(DU10,DV10)+DT10)/2,(MAX(EA10,EB10)+DZ10)/2)</f>
        <v>0</v>
      </c>
      <c r="EE10" s="26"/>
      <c r="EF10" s="26"/>
      <c r="EG10" s="5">
        <f t="shared" ref="EG10:EG12" si="49">ROUND((EE10+EF10*2)/3,1)</f>
        <v>0</v>
      </c>
      <c r="EH10" s="5"/>
      <c r="EI10" s="10"/>
      <c r="EJ10" s="23">
        <f t="shared" ref="EJ10:EJ12" si="50">ROUND((MAX(EH10:EI10)+EG10)/2,1)</f>
        <v>0</v>
      </c>
      <c r="EK10" s="9"/>
      <c r="EL10" s="5"/>
      <c r="EM10" s="5">
        <f t="shared" ref="EM10:EM12" si="51">ROUND((EK10+EL10*2)/3,1)</f>
        <v>0</v>
      </c>
      <c r="EN10" s="5"/>
      <c r="EO10" s="5"/>
      <c r="EP10" s="9">
        <f t="shared" ref="EP10:EP12" si="52">ROUND((MAX(EN10:EO10)+EM10)/2,1)</f>
        <v>0</v>
      </c>
      <c r="EQ10" s="39">
        <f t="shared" ref="EQ10:EQ12" si="53">IF(EM10=0,(MAX(EH10,EI10)+EG10)/2,(MAX(EN10,EO10)+EM10)/2)</f>
        <v>0</v>
      </c>
      <c r="ER10" s="26"/>
      <c r="ES10" s="26"/>
      <c r="ET10" s="5">
        <f t="shared" ref="ET10:ET12" si="54">ROUND((ER10+ES10*2)/3,1)</f>
        <v>0</v>
      </c>
      <c r="EU10" s="5"/>
      <c r="EV10" s="10"/>
      <c r="EW10" s="23">
        <f t="shared" ref="EW10:EW12" si="55">ROUND((MAX(EU10:EV10)+ET10)/2,1)</f>
        <v>0</v>
      </c>
      <c r="EX10" s="9"/>
      <c r="EY10" s="5"/>
      <c r="EZ10" s="5">
        <f t="shared" ref="EZ10:EZ12" si="56">ROUND((EX10+EY10*2)/3,1)</f>
        <v>0</v>
      </c>
      <c r="FA10" s="5"/>
      <c r="FB10" s="5"/>
      <c r="FC10" s="9">
        <f t="shared" ref="FC10:FC12" si="57">ROUND((MAX(FA10:FB10)+EZ10)/2,1)</f>
        <v>0</v>
      </c>
      <c r="FD10" s="39">
        <f t="shared" ref="FD10:FD12" si="58">IF(EZ10=0,(MAX(EU10,EV10)+ET10)/2,(MAX(FA10,FB10)+EZ10)/2)</f>
        <v>0</v>
      </c>
      <c r="FE10" s="26"/>
      <c r="FF10" s="26"/>
      <c r="FG10" s="5">
        <f t="shared" ref="FG10:FG12" si="59">ROUND((FE10+FF10*2)/3,1)</f>
        <v>0</v>
      </c>
      <c r="FH10" s="5"/>
      <c r="FI10" s="10"/>
      <c r="FJ10" s="23">
        <f t="shared" ref="FJ10:FJ12" si="60">ROUND((MAX(FH10:FI10)+FG10)/2,1)</f>
        <v>0</v>
      </c>
      <c r="FK10" s="9"/>
      <c r="FL10" s="5"/>
      <c r="FM10" s="5">
        <f t="shared" ref="FM10:FM12" si="61">ROUND((FK10+FL10*2)/3,1)</f>
        <v>0</v>
      </c>
      <c r="FN10" s="5"/>
      <c r="FO10" s="5"/>
      <c r="FP10" s="9">
        <f t="shared" ref="FP10:FP12" si="62">ROUND((MAX(FN10:FO10)+FM10)/2,1)</f>
        <v>0</v>
      </c>
      <c r="FQ10" s="39">
        <f t="shared" ref="FQ10:FQ12" si="63">IF(FM10=0,(MAX(FH10,FI10)+FG10)/2,(MAX(FN10,FO10)+FM10)/2)</f>
        <v>0</v>
      </c>
      <c r="FR10" s="26">
        <v>8</v>
      </c>
      <c r="FS10" s="26">
        <v>8</v>
      </c>
      <c r="FT10" s="5">
        <f t="shared" ref="FT10:FT12" si="64">ROUND((FR10+FS10*2)/3,1)</f>
        <v>8</v>
      </c>
      <c r="FU10" s="5">
        <v>8</v>
      </c>
      <c r="FV10" s="10"/>
      <c r="FW10" s="23">
        <f t="shared" ref="FW10:FW12" si="65">ROUND((MAX(FU10:FV10)+FT10)/2,1)</f>
        <v>8</v>
      </c>
      <c r="FX10" s="9"/>
      <c r="FY10" s="5"/>
      <c r="FZ10" s="5">
        <f t="shared" ref="FZ10:FZ12" si="66">ROUND((FX10+FY10*2)/3,1)</f>
        <v>0</v>
      </c>
      <c r="GA10" s="5"/>
      <c r="GB10" s="5"/>
      <c r="GC10" s="9">
        <f t="shared" ref="GC10:GC12" si="67">ROUND((MAX(GA10:GB10)+FZ10)/2,1)</f>
        <v>0</v>
      </c>
      <c r="GD10" s="39">
        <f t="shared" ref="GD10:GD12" si="68">IF(FZ10=0,(MAX(FU10,FV10)+FT10)/2,(MAX(GA10,GB10)+FZ10)/2)</f>
        <v>8</v>
      </c>
      <c r="GE10" s="26"/>
      <c r="GF10" s="26"/>
      <c r="GG10" s="5">
        <f t="shared" ref="GG10:GG12" si="69">ROUND((GE10+GF10*2)/3,1)</f>
        <v>0</v>
      </c>
      <c r="GH10" s="5"/>
      <c r="GI10" s="10"/>
      <c r="GJ10" s="23">
        <f t="shared" ref="GJ10:GJ12" si="70">ROUND((MAX(GH10:GI10)+GG10)/2,1)</f>
        <v>0</v>
      </c>
      <c r="GK10" s="9"/>
      <c r="GL10" s="5"/>
      <c r="GM10" s="5">
        <f t="shared" ref="GM10:GM12" si="71">ROUND((GK10+GL10*2)/3,1)</f>
        <v>0</v>
      </c>
      <c r="GN10" s="5"/>
      <c r="GO10" s="5"/>
      <c r="GP10" s="9">
        <f t="shared" ref="GP10:GP12" si="72">ROUND((MAX(GN10:GO10)+GM10)/2,1)</f>
        <v>0</v>
      </c>
      <c r="GQ10" s="39">
        <f t="shared" ref="GQ10:GQ12" si="73">IF(GM10=0,(MAX(GH10,GI10)+GG10)/2,(MAX(GN10,GO10)+GM10)/2)</f>
        <v>0</v>
      </c>
      <c r="GR10" s="46"/>
      <c r="GS10" s="46"/>
      <c r="GT10" s="77">
        <f t="shared" ref="GT10:GT18" si="74">GR10</f>
        <v>0</v>
      </c>
      <c r="GU10" s="39">
        <f t="shared" ref="GU10:GU18" si="75">GT10</f>
        <v>0</v>
      </c>
    </row>
    <row r="11" spans="1:208" s="61" customFormat="1" ht="19.5" customHeight="1">
      <c r="A11" s="24">
        <v>2</v>
      </c>
      <c r="B11" s="99" t="s">
        <v>172</v>
      </c>
      <c r="C11" s="82" t="s">
        <v>174</v>
      </c>
      <c r="D11" s="82" t="str">
        <f t="shared" si="0"/>
        <v>123KK2566</v>
      </c>
      <c r="E11" s="87" t="s">
        <v>434</v>
      </c>
      <c r="F11" s="88" t="s">
        <v>435</v>
      </c>
      <c r="G11" s="103" t="s">
        <v>436</v>
      </c>
      <c r="H11" s="44">
        <v>8</v>
      </c>
      <c r="I11" s="1">
        <v>8</v>
      </c>
      <c r="J11" s="22">
        <f t="shared" si="1"/>
        <v>8</v>
      </c>
      <c r="K11" s="1">
        <v>9</v>
      </c>
      <c r="L11" s="1">
        <v>7</v>
      </c>
      <c r="M11" s="22">
        <f t="shared" si="2"/>
        <v>7.7</v>
      </c>
      <c r="N11" s="22">
        <f t="shared" si="3"/>
        <v>7.85</v>
      </c>
      <c r="O11" s="1">
        <v>8</v>
      </c>
      <c r="P11" s="10"/>
      <c r="Q11" s="23">
        <f t="shared" si="4"/>
        <v>7.9</v>
      </c>
      <c r="R11" s="5"/>
      <c r="S11" s="9"/>
      <c r="T11" s="5">
        <f t="shared" si="5"/>
        <v>0</v>
      </c>
      <c r="U11" s="5"/>
      <c r="V11" s="5"/>
      <c r="W11" s="5">
        <f t="shared" si="6"/>
        <v>0</v>
      </c>
      <c r="X11" s="5">
        <f t="shared" si="7"/>
        <v>0</v>
      </c>
      <c r="Y11" s="5"/>
      <c r="Z11" s="10"/>
      <c r="AA11" s="9">
        <f t="shared" si="8"/>
        <v>0</v>
      </c>
      <c r="AB11" s="39">
        <f t="shared" si="9"/>
        <v>7.9249999999999998</v>
      </c>
      <c r="AC11" s="26">
        <v>5</v>
      </c>
      <c r="AD11" s="26">
        <v>5</v>
      </c>
      <c r="AE11" s="5">
        <f t="shared" si="10"/>
        <v>5</v>
      </c>
      <c r="AF11" s="5">
        <v>8</v>
      </c>
      <c r="AG11" s="5"/>
      <c r="AH11" s="23">
        <f t="shared" si="11"/>
        <v>6.5</v>
      </c>
      <c r="AI11" s="9"/>
      <c r="AJ11" s="5"/>
      <c r="AK11" s="5">
        <f t="shared" si="12"/>
        <v>0</v>
      </c>
      <c r="AL11" s="5"/>
      <c r="AM11" s="5"/>
      <c r="AN11" s="9">
        <f t="shared" si="13"/>
        <v>0</v>
      </c>
      <c r="AO11" s="39">
        <f t="shared" si="14"/>
        <v>6.5</v>
      </c>
      <c r="AP11" s="1">
        <v>10</v>
      </c>
      <c r="AQ11" s="1">
        <v>9</v>
      </c>
      <c r="AR11" s="1">
        <f t="shared" si="15"/>
        <v>9.3333333333333339</v>
      </c>
      <c r="AS11" s="1">
        <v>3</v>
      </c>
      <c r="AT11" s="10"/>
      <c r="AU11" s="23">
        <f t="shared" si="16"/>
        <v>6.2</v>
      </c>
      <c r="AV11" s="9"/>
      <c r="AW11" s="5"/>
      <c r="AX11" s="5">
        <f t="shared" si="17"/>
        <v>0</v>
      </c>
      <c r="AY11" s="5"/>
      <c r="AZ11" s="5"/>
      <c r="BA11" s="9">
        <f t="shared" si="18"/>
        <v>0</v>
      </c>
      <c r="BB11" s="39">
        <f t="shared" si="19"/>
        <v>6.166666666666667</v>
      </c>
      <c r="BC11" s="68">
        <v>8</v>
      </c>
      <c r="BD11" s="68">
        <v>8</v>
      </c>
      <c r="BE11" s="68">
        <v>6</v>
      </c>
      <c r="BF11" s="68">
        <v>6</v>
      </c>
      <c r="BG11" s="5">
        <f t="shared" ref="BG11:BG18" si="76">ROUND((BC11+BF11*2+BD11+BE11*2)/6,1)</f>
        <v>6.7</v>
      </c>
      <c r="BH11" s="5">
        <v>9</v>
      </c>
      <c r="BI11" s="10"/>
      <c r="BJ11" s="23">
        <f t="shared" si="20"/>
        <v>7.9</v>
      </c>
      <c r="BK11" s="9"/>
      <c r="BL11" s="5"/>
      <c r="BM11" s="5">
        <f t="shared" si="21"/>
        <v>0</v>
      </c>
      <c r="BN11" s="5"/>
      <c r="BO11" s="5"/>
      <c r="BP11" s="9">
        <f t="shared" si="22"/>
        <v>0</v>
      </c>
      <c r="BQ11" s="39">
        <f t="shared" si="23"/>
        <v>7.85</v>
      </c>
      <c r="BR11" s="26">
        <v>8</v>
      </c>
      <c r="BS11" s="26">
        <v>8</v>
      </c>
      <c r="BT11" s="5">
        <f t="shared" si="24"/>
        <v>8</v>
      </c>
      <c r="BU11" s="5">
        <v>7</v>
      </c>
      <c r="BV11" s="10"/>
      <c r="BW11" s="23">
        <f t="shared" si="25"/>
        <v>7.5</v>
      </c>
      <c r="BX11" s="9"/>
      <c r="BY11" s="5"/>
      <c r="BZ11" s="5">
        <f t="shared" si="26"/>
        <v>0</v>
      </c>
      <c r="CA11" s="5"/>
      <c r="CB11" s="5"/>
      <c r="CC11" s="9">
        <f t="shared" si="27"/>
        <v>0</v>
      </c>
      <c r="CD11" s="39">
        <f t="shared" si="28"/>
        <v>7.5</v>
      </c>
      <c r="CE11" s="26">
        <v>7</v>
      </c>
      <c r="CF11" s="26">
        <v>8</v>
      </c>
      <c r="CG11" s="5">
        <f t="shared" si="29"/>
        <v>7.7</v>
      </c>
      <c r="CH11" s="5"/>
      <c r="CI11" s="10"/>
      <c r="CJ11" s="23">
        <f t="shared" si="30"/>
        <v>3.9</v>
      </c>
      <c r="CK11" s="9"/>
      <c r="CL11" s="5"/>
      <c r="CM11" s="5">
        <f t="shared" si="31"/>
        <v>0</v>
      </c>
      <c r="CN11" s="5"/>
      <c r="CO11" s="5"/>
      <c r="CP11" s="9">
        <f t="shared" si="32"/>
        <v>0</v>
      </c>
      <c r="CQ11" s="39">
        <f t="shared" si="33"/>
        <v>3.85</v>
      </c>
      <c r="CR11" s="26"/>
      <c r="CS11" s="26"/>
      <c r="CT11" s="5">
        <f t="shared" si="34"/>
        <v>0</v>
      </c>
      <c r="CU11" s="5"/>
      <c r="CV11" s="10"/>
      <c r="CW11" s="23">
        <f t="shared" si="35"/>
        <v>0</v>
      </c>
      <c r="CX11" s="9"/>
      <c r="CY11" s="5"/>
      <c r="CZ11" s="5">
        <f t="shared" si="36"/>
        <v>0</v>
      </c>
      <c r="DA11" s="5"/>
      <c r="DB11" s="5"/>
      <c r="DC11" s="9">
        <f t="shared" si="37"/>
        <v>0</v>
      </c>
      <c r="DD11" s="39">
        <f t="shared" si="38"/>
        <v>0</v>
      </c>
      <c r="DE11" s="26">
        <v>7</v>
      </c>
      <c r="DF11" s="26">
        <v>8</v>
      </c>
      <c r="DG11" s="5">
        <f t="shared" si="39"/>
        <v>7.7</v>
      </c>
      <c r="DH11" s="5"/>
      <c r="DI11" s="10"/>
      <c r="DJ11" s="23">
        <f t="shared" si="40"/>
        <v>3.9</v>
      </c>
      <c r="DK11" s="9"/>
      <c r="DL11" s="5"/>
      <c r="DM11" s="5">
        <f t="shared" si="41"/>
        <v>0</v>
      </c>
      <c r="DN11" s="5"/>
      <c r="DO11" s="5"/>
      <c r="DP11" s="9">
        <f t="shared" si="42"/>
        <v>0</v>
      </c>
      <c r="DQ11" s="39">
        <f t="shared" si="43"/>
        <v>3.85</v>
      </c>
      <c r="DR11" s="26"/>
      <c r="DS11" s="26"/>
      <c r="DT11" s="5">
        <f t="shared" si="44"/>
        <v>0</v>
      </c>
      <c r="DU11" s="5"/>
      <c r="DV11" s="10"/>
      <c r="DW11" s="23">
        <f t="shared" si="45"/>
        <v>0</v>
      </c>
      <c r="DX11" s="9"/>
      <c r="DY11" s="5"/>
      <c r="DZ11" s="5">
        <f t="shared" si="46"/>
        <v>0</v>
      </c>
      <c r="EA11" s="5"/>
      <c r="EB11" s="5"/>
      <c r="EC11" s="9">
        <f t="shared" si="47"/>
        <v>0</v>
      </c>
      <c r="ED11" s="39">
        <f t="shared" si="48"/>
        <v>0</v>
      </c>
      <c r="EE11" s="26"/>
      <c r="EF11" s="26"/>
      <c r="EG11" s="5">
        <f t="shared" si="49"/>
        <v>0</v>
      </c>
      <c r="EH11" s="5"/>
      <c r="EI11" s="10"/>
      <c r="EJ11" s="23">
        <f t="shared" si="50"/>
        <v>0</v>
      </c>
      <c r="EK11" s="9"/>
      <c r="EL11" s="5"/>
      <c r="EM11" s="5">
        <f t="shared" si="51"/>
        <v>0</v>
      </c>
      <c r="EN11" s="5"/>
      <c r="EO11" s="5"/>
      <c r="EP11" s="9">
        <f t="shared" si="52"/>
        <v>0</v>
      </c>
      <c r="EQ11" s="39">
        <f t="shared" si="53"/>
        <v>0</v>
      </c>
      <c r="ER11" s="26"/>
      <c r="ES11" s="26"/>
      <c r="ET11" s="5">
        <f t="shared" si="54"/>
        <v>0</v>
      </c>
      <c r="EU11" s="5"/>
      <c r="EV11" s="10"/>
      <c r="EW11" s="23">
        <f t="shared" si="55"/>
        <v>0</v>
      </c>
      <c r="EX11" s="9"/>
      <c r="EY11" s="5"/>
      <c r="EZ11" s="5">
        <f t="shared" si="56"/>
        <v>0</v>
      </c>
      <c r="FA11" s="5"/>
      <c r="FB11" s="5"/>
      <c r="FC11" s="9">
        <f t="shared" si="57"/>
        <v>0</v>
      </c>
      <c r="FD11" s="39">
        <f t="shared" si="58"/>
        <v>0</v>
      </c>
      <c r="FE11" s="26"/>
      <c r="FF11" s="26"/>
      <c r="FG11" s="5">
        <f t="shared" si="59"/>
        <v>0</v>
      </c>
      <c r="FH11" s="5"/>
      <c r="FI11" s="10"/>
      <c r="FJ11" s="23">
        <f t="shared" si="60"/>
        <v>0</v>
      </c>
      <c r="FK11" s="9"/>
      <c r="FL11" s="5"/>
      <c r="FM11" s="5">
        <f t="shared" si="61"/>
        <v>0</v>
      </c>
      <c r="FN11" s="5"/>
      <c r="FO11" s="5"/>
      <c r="FP11" s="9">
        <f t="shared" si="62"/>
        <v>0</v>
      </c>
      <c r="FQ11" s="39">
        <f t="shared" si="63"/>
        <v>0</v>
      </c>
      <c r="FR11" s="26">
        <v>6</v>
      </c>
      <c r="FS11" s="26">
        <v>7</v>
      </c>
      <c r="FT11" s="5">
        <f t="shared" si="64"/>
        <v>6.7</v>
      </c>
      <c r="FU11" s="5">
        <v>6</v>
      </c>
      <c r="FV11" s="10"/>
      <c r="FW11" s="23">
        <f t="shared" si="65"/>
        <v>6.4</v>
      </c>
      <c r="FX11" s="9"/>
      <c r="FY11" s="5"/>
      <c r="FZ11" s="5">
        <f t="shared" si="66"/>
        <v>0</v>
      </c>
      <c r="GA11" s="5"/>
      <c r="GB11" s="5"/>
      <c r="GC11" s="9">
        <f t="shared" si="67"/>
        <v>0</v>
      </c>
      <c r="GD11" s="39">
        <f t="shared" si="68"/>
        <v>6.35</v>
      </c>
      <c r="GE11" s="26"/>
      <c r="GF11" s="26"/>
      <c r="GG11" s="5">
        <f t="shared" si="69"/>
        <v>0</v>
      </c>
      <c r="GH11" s="5"/>
      <c r="GI11" s="10"/>
      <c r="GJ11" s="23">
        <f t="shared" si="70"/>
        <v>0</v>
      </c>
      <c r="GK11" s="9"/>
      <c r="GL11" s="5"/>
      <c r="GM11" s="5">
        <f t="shared" si="71"/>
        <v>0</v>
      </c>
      <c r="GN11" s="5"/>
      <c r="GO11" s="5"/>
      <c r="GP11" s="9">
        <f t="shared" si="72"/>
        <v>0</v>
      </c>
      <c r="GQ11" s="39">
        <f t="shared" si="73"/>
        <v>0</v>
      </c>
      <c r="GR11" s="46"/>
      <c r="GS11" s="46"/>
      <c r="GT11" s="77">
        <f t="shared" si="74"/>
        <v>0</v>
      </c>
      <c r="GU11" s="39">
        <f t="shared" si="75"/>
        <v>0</v>
      </c>
    </row>
    <row r="12" spans="1:208" s="61" customFormat="1" ht="19.5" customHeight="1">
      <c r="A12" s="24">
        <v>3</v>
      </c>
      <c r="B12" s="99" t="s">
        <v>172</v>
      </c>
      <c r="C12" s="82" t="s">
        <v>175</v>
      </c>
      <c r="D12" s="82" t="str">
        <f t="shared" si="0"/>
        <v>123KK2567</v>
      </c>
      <c r="E12" s="87" t="s">
        <v>437</v>
      </c>
      <c r="F12" s="88" t="s">
        <v>266</v>
      </c>
      <c r="G12" s="100" t="s">
        <v>438</v>
      </c>
      <c r="H12" s="44">
        <v>7</v>
      </c>
      <c r="I12" s="1">
        <v>8</v>
      </c>
      <c r="J12" s="22">
        <f t="shared" si="1"/>
        <v>7.7</v>
      </c>
      <c r="K12" s="1">
        <v>6</v>
      </c>
      <c r="L12" s="1">
        <v>6</v>
      </c>
      <c r="M12" s="22">
        <f t="shared" si="2"/>
        <v>6</v>
      </c>
      <c r="N12" s="22">
        <f t="shared" si="3"/>
        <v>6.85</v>
      </c>
      <c r="O12" s="1">
        <v>8</v>
      </c>
      <c r="P12" s="10"/>
      <c r="Q12" s="23">
        <f t="shared" si="4"/>
        <v>7.4</v>
      </c>
      <c r="R12" s="5"/>
      <c r="S12" s="9"/>
      <c r="T12" s="5">
        <f t="shared" si="5"/>
        <v>0</v>
      </c>
      <c r="U12" s="5"/>
      <c r="V12" s="5"/>
      <c r="W12" s="5">
        <f t="shared" si="6"/>
        <v>0</v>
      </c>
      <c r="X12" s="5">
        <f t="shared" si="7"/>
        <v>0</v>
      </c>
      <c r="Y12" s="5"/>
      <c r="Z12" s="10"/>
      <c r="AA12" s="9">
        <f t="shared" si="8"/>
        <v>0</v>
      </c>
      <c r="AB12" s="39">
        <f t="shared" si="9"/>
        <v>7.4249999999999998</v>
      </c>
      <c r="AC12" s="141">
        <v>5</v>
      </c>
      <c r="AD12" s="141">
        <v>5</v>
      </c>
      <c r="AE12" s="142">
        <f t="shared" si="10"/>
        <v>5</v>
      </c>
      <c r="AF12" s="142">
        <v>7</v>
      </c>
      <c r="AG12" s="142"/>
      <c r="AH12" s="23">
        <f t="shared" ref="AH12:AH18" si="77">ROUND((MAX(AF12:AG12)+AE12)/2,1)</f>
        <v>6</v>
      </c>
      <c r="AI12" s="9"/>
      <c r="AJ12" s="5"/>
      <c r="AK12" s="5">
        <f t="shared" ref="AK12:AK18" si="78">ROUND((AI12+AJ12*2)/3,1)</f>
        <v>0</v>
      </c>
      <c r="AL12" s="5"/>
      <c r="AM12" s="5"/>
      <c r="AN12" s="9">
        <f t="shared" ref="AN12:AN18" si="79">ROUND((MAX(AL12:AM12)+AK12)/2,1)</f>
        <v>0</v>
      </c>
      <c r="AO12" s="39">
        <f t="shared" ref="AO12:AO18" si="80">IF(AK12=0,(MAX(AF12,AG12)+AE12)/2,(MAX(AL12,AM12)+AK12)/2)</f>
        <v>6</v>
      </c>
      <c r="AP12" s="1">
        <v>9</v>
      </c>
      <c r="AQ12" s="1">
        <v>8</v>
      </c>
      <c r="AR12" s="1">
        <f t="shared" si="15"/>
        <v>8.3333333333333339</v>
      </c>
      <c r="AS12" s="1">
        <v>7</v>
      </c>
      <c r="AT12" s="10"/>
      <c r="AU12" s="23">
        <f t="shared" si="16"/>
        <v>7.7</v>
      </c>
      <c r="AV12" s="9"/>
      <c r="AW12" s="5"/>
      <c r="AX12" s="5">
        <f t="shared" si="17"/>
        <v>0</v>
      </c>
      <c r="AY12" s="5"/>
      <c r="AZ12" s="5"/>
      <c r="BA12" s="9">
        <f t="shared" si="18"/>
        <v>0</v>
      </c>
      <c r="BB12" s="39">
        <f t="shared" si="19"/>
        <v>7.666666666666667</v>
      </c>
      <c r="BC12" s="68">
        <v>8</v>
      </c>
      <c r="BD12" s="68">
        <v>8</v>
      </c>
      <c r="BE12" s="68">
        <v>6</v>
      </c>
      <c r="BF12" s="68">
        <v>6</v>
      </c>
      <c r="BG12" s="5">
        <f t="shared" si="76"/>
        <v>6.7</v>
      </c>
      <c r="BH12" s="5">
        <v>8</v>
      </c>
      <c r="BI12" s="10"/>
      <c r="BJ12" s="23">
        <f t="shared" si="20"/>
        <v>7.4</v>
      </c>
      <c r="BK12" s="9"/>
      <c r="BL12" s="5"/>
      <c r="BM12" s="5">
        <f t="shared" si="21"/>
        <v>0</v>
      </c>
      <c r="BN12" s="5"/>
      <c r="BO12" s="5"/>
      <c r="BP12" s="9">
        <f t="shared" si="22"/>
        <v>0</v>
      </c>
      <c r="BQ12" s="39">
        <f t="shared" si="23"/>
        <v>7.35</v>
      </c>
      <c r="BR12" s="26">
        <v>5</v>
      </c>
      <c r="BS12" s="26">
        <v>7</v>
      </c>
      <c r="BT12" s="5">
        <f t="shared" si="24"/>
        <v>6.3</v>
      </c>
      <c r="BU12" s="5">
        <v>8</v>
      </c>
      <c r="BV12" s="10"/>
      <c r="BW12" s="23">
        <f t="shared" si="25"/>
        <v>7.2</v>
      </c>
      <c r="BX12" s="9"/>
      <c r="BY12" s="5"/>
      <c r="BZ12" s="5">
        <f t="shared" si="26"/>
        <v>0</v>
      </c>
      <c r="CA12" s="5"/>
      <c r="CB12" s="5"/>
      <c r="CC12" s="9">
        <f t="shared" si="27"/>
        <v>0</v>
      </c>
      <c r="CD12" s="39">
        <f t="shared" si="28"/>
        <v>7.15</v>
      </c>
      <c r="CE12" s="26">
        <v>8</v>
      </c>
      <c r="CF12" s="26">
        <v>8</v>
      </c>
      <c r="CG12" s="5">
        <f t="shared" si="29"/>
        <v>8</v>
      </c>
      <c r="CH12" s="5"/>
      <c r="CI12" s="10"/>
      <c r="CJ12" s="23">
        <f t="shared" si="30"/>
        <v>4</v>
      </c>
      <c r="CK12" s="9"/>
      <c r="CL12" s="5"/>
      <c r="CM12" s="5">
        <f t="shared" si="31"/>
        <v>0</v>
      </c>
      <c r="CN12" s="5"/>
      <c r="CO12" s="5"/>
      <c r="CP12" s="9">
        <f t="shared" si="32"/>
        <v>0</v>
      </c>
      <c r="CQ12" s="39">
        <f t="shared" si="33"/>
        <v>4</v>
      </c>
      <c r="CR12" s="26"/>
      <c r="CS12" s="26"/>
      <c r="CT12" s="5">
        <f t="shared" si="34"/>
        <v>0</v>
      </c>
      <c r="CU12" s="5"/>
      <c r="CV12" s="10"/>
      <c r="CW12" s="23">
        <f t="shared" si="35"/>
        <v>0</v>
      </c>
      <c r="CX12" s="9"/>
      <c r="CY12" s="5"/>
      <c r="CZ12" s="5">
        <f t="shared" si="36"/>
        <v>0</v>
      </c>
      <c r="DA12" s="5"/>
      <c r="DB12" s="5"/>
      <c r="DC12" s="9">
        <f t="shared" si="37"/>
        <v>0</v>
      </c>
      <c r="DD12" s="39">
        <f t="shared" si="38"/>
        <v>0</v>
      </c>
      <c r="DE12" s="26">
        <v>7</v>
      </c>
      <c r="DF12" s="26">
        <v>8</v>
      </c>
      <c r="DG12" s="5">
        <f t="shared" si="39"/>
        <v>7.7</v>
      </c>
      <c r="DH12" s="5"/>
      <c r="DI12" s="10"/>
      <c r="DJ12" s="23">
        <f t="shared" si="40"/>
        <v>3.9</v>
      </c>
      <c r="DK12" s="9"/>
      <c r="DL12" s="5"/>
      <c r="DM12" s="5">
        <f t="shared" si="41"/>
        <v>0</v>
      </c>
      <c r="DN12" s="5"/>
      <c r="DO12" s="5"/>
      <c r="DP12" s="9">
        <f t="shared" si="42"/>
        <v>0</v>
      </c>
      <c r="DQ12" s="39">
        <f t="shared" si="43"/>
        <v>3.85</v>
      </c>
      <c r="DR12" s="26"/>
      <c r="DS12" s="26"/>
      <c r="DT12" s="5">
        <f t="shared" si="44"/>
        <v>0</v>
      </c>
      <c r="DU12" s="5"/>
      <c r="DV12" s="10"/>
      <c r="DW12" s="23">
        <f t="shared" si="45"/>
        <v>0</v>
      </c>
      <c r="DX12" s="9"/>
      <c r="DY12" s="5"/>
      <c r="DZ12" s="5">
        <f t="shared" si="46"/>
        <v>0</v>
      </c>
      <c r="EA12" s="5"/>
      <c r="EB12" s="5"/>
      <c r="EC12" s="9">
        <f t="shared" si="47"/>
        <v>0</v>
      </c>
      <c r="ED12" s="39">
        <f t="shared" si="48"/>
        <v>0</v>
      </c>
      <c r="EE12" s="26"/>
      <c r="EF12" s="26"/>
      <c r="EG12" s="5">
        <f t="shared" si="49"/>
        <v>0</v>
      </c>
      <c r="EH12" s="5"/>
      <c r="EI12" s="10"/>
      <c r="EJ12" s="23">
        <f t="shared" si="50"/>
        <v>0</v>
      </c>
      <c r="EK12" s="9"/>
      <c r="EL12" s="5"/>
      <c r="EM12" s="5">
        <f t="shared" si="51"/>
        <v>0</v>
      </c>
      <c r="EN12" s="5"/>
      <c r="EO12" s="5"/>
      <c r="EP12" s="9">
        <f t="shared" si="52"/>
        <v>0</v>
      </c>
      <c r="EQ12" s="39">
        <f t="shared" si="53"/>
        <v>0</v>
      </c>
      <c r="ER12" s="26"/>
      <c r="ES12" s="26"/>
      <c r="ET12" s="5">
        <f t="shared" si="54"/>
        <v>0</v>
      </c>
      <c r="EU12" s="5"/>
      <c r="EV12" s="10"/>
      <c r="EW12" s="23">
        <f t="shared" si="55"/>
        <v>0</v>
      </c>
      <c r="EX12" s="9"/>
      <c r="EY12" s="5"/>
      <c r="EZ12" s="5">
        <f t="shared" si="56"/>
        <v>0</v>
      </c>
      <c r="FA12" s="5"/>
      <c r="FB12" s="5"/>
      <c r="FC12" s="9">
        <f t="shared" si="57"/>
        <v>0</v>
      </c>
      <c r="FD12" s="39">
        <f t="shared" si="58"/>
        <v>0</v>
      </c>
      <c r="FE12" s="26"/>
      <c r="FF12" s="26"/>
      <c r="FG12" s="5">
        <f t="shared" si="59"/>
        <v>0</v>
      </c>
      <c r="FH12" s="5"/>
      <c r="FI12" s="10"/>
      <c r="FJ12" s="23">
        <f t="shared" si="60"/>
        <v>0</v>
      </c>
      <c r="FK12" s="9"/>
      <c r="FL12" s="5"/>
      <c r="FM12" s="5">
        <f t="shared" si="61"/>
        <v>0</v>
      </c>
      <c r="FN12" s="5"/>
      <c r="FO12" s="5"/>
      <c r="FP12" s="9">
        <f t="shared" si="62"/>
        <v>0</v>
      </c>
      <c r="FQ12" s="39">
        <f t="shared" si="63"/>
        <v>0</v>
      </c>
      <c r="FR12" s="26">
        <v>6</v>
      </c>
      <c r="FS12" s="26">
        <v>7</v>
      </c>
      <c r="FT12" s="5">
        <f t="shared" si="64"/>
        <v>6.7</v>
      </c>
      <c r="FU12" s="5">
        <v>6</v>
      </c>
      <c r="FV12" s="10"/>
      <c r="FW12" s="23">
        <f t="shared" si="65"/>
        <v>6.4</v>
      </c>
      <c r="FX12" s="9"/>
      <c r="FY12" s="5"/>
      <c r="FZ12" s="5">
        <f t="shared" si="66"/>
        <v>0</v>
      </c>
      <c r="GA12" s="5"/>
      <c r="GB12" s="5"/>
      <c r="GC12" s="9">
        <f t="shared" si="67"/>
        <v>0</v>
      </c>
      <c r="GD12" s="39">
        <f t="shared" si="68"/>
        <v>6.35</v>
      </c>
      <c r="GE12" s="26"/>
      <c r="GF12" s="26"/>
      <c r="GG12" s="5">
        <f t="shared" si="69"/>
        <v>0</v>
      </c>
      <c r="GH12" s="5"/>
      <c r="GI12" s="10"/>
      <c r="GJ12" s="23">
        <f t="shared" si="70"/>
        <v>0</v>
      </c>
      <c r="GK12" s="9"/>
      <c r="GL12" s="5"/>
      <c r="GM12" s="5">
        <f t="shared" si="71"/>
        <v>0</v>
      </c>
      <c r="GN12" s="5"/>
      <c r="GO12" s="5"/>
      <c r="GP12" s="9">
        <f t="shared" si="72"/>
        <v>0</v>
      </c>
      <c r="GQ12" s="39">
        <f t="shared" si="73"/>
        <v>0</v>
      </c>
      <c r="GR12" s="46"/>
      <c r="GS12" s="46"/>
      <c r="GT12" s="77">
        <f t="shared" si="74"/>
        <v>0</v>
      </c>
      <c r="GU12" s="39">
        <f t="shared" si="75"/>
        <v>0</v>
      </c>
    </row>
    <row r="13" spans="1:208" s="61" customFormat="1" ht="19.5" customHeight="1">
      <c r="A13" s="24">
        <v>4</v>
      </c>
      <c r="B13" s="99" t="s">
        <v>172</v>
      </c>
      <c r="C13" s="82" t="s">
        <v>176</v>
      </c>
      <c r="D13" s="82" t="str">
        <f t="shared" si="0"/>
        <v>123KK2568</v>
      </c>
      <c r="E13" s="87" t="s">
        <v>439</v>
      </c>
      <c r="F13" s="88" t="s">
        <v>126</v>
      </c>
      <c r="G13" s="103" t="s">
        <v>440</v>
      </c>
      <c r="H13" s="44"/>
      <c r="I13" s="1"/>
      <c r="J13" s="22">
        <f t="shared" si="1"/>
        <v>0</v>
      </c>
      <c r="K13" s="1"/>
      <c r="L13" s="1"/>
      <c r="M13" s="22">
        <f t="shared" si="2"/>
        <v>0</v>
      </c>
      <c r="N13" s="22">
        <f t="shared" si="3"/>
        <v>0</v>
      </c>
      <c r="O13" s="1"/>
      <c r="P13" s="10"/>
      <c r="Q13" s="23">
        <f t="shared" si="4"/>
        <v>0</v>
      </c>
      <c r="R13" s="5"/>
      <c r="S13" s="9"/>
      <c r="T13" s="5">
        <f t="shared" si="5"/>
        <v>0</v>
      </c>
      <c r="U13" s="5"/>
      <c r="V13" s="5"/>
      <c r="W13" s="5">
        <f t="shared" si="6"/>
        <v>0</v>
      </c>
      <c r="X13" s="5">
        <f t="shared" si="7"/>
        <v>0</v>
      </c>
      <c r="Y13" s="5"/>
      <c r="Z13" s="10"/>
      <c r="AA13" s="9">
        <f t="shared" si="8"/>
        <v>0</v>
      </c>
      <c r="AB13" s="51">
        <v>6</v>
      </c>
      <c r="AC13" s="26">
        <v>6</v>
      </c>
      <c r="AD13" s="26">
        <v>8</v>
      </c>
      <c r="AE13" s="5">
        <f t="shared" si="10"/>
        <v>7.3</v>
      </c>
      <c r="AF13" s="5">
        <v>7</v>
      </c>
      <c r="AG13" s="5"/>
      <c r="AH13" s="23">
        <f t="shared" si="77"/>
        <v>7.2</v>
      </c>
      <c r="AI13" s="9"/>
      <c r="AJ13" s="5"/>
      <c r="AK13" s="5">
        <f t="shared" si="78"/>
        <v>0</v>
      </c>
      <c r="AL13" s="5"/>
      <c r="AM13" s="5"/>
      <c r="AN13" s="9">
        <f t="shared" si="79"/>
        <v>0</v>
      </c>
      <c r="AO13" s="39">
        <f t="shared" si="80"/>
        <v>7.15</v>
      </c>
      <c r="AP13" s="4">
        <v>8.5</v>
      </c>
      <c r="AQ13" s="1">
        <v>8</v>
      </c>
      <c r="AR13" s="1">
        <f t="shared" si="15"/>
        <v>8.1666666666666661</v>
      </c>
      <c r="AS13" s="1">
        <v>5</v>
      </c>
      <c r="AT13" s="10"/>
      <c r="AU13" s="23">
        <f t="shared" si="16"/>
        <v>6.6</v>
      </c>
      <c r="AV13" s="9"/>
      <c r="AW13" s="5"/>
      <c r="AX13" s="5">
        <f t="shared" si="17"/>
        <v>0</v>
      </c>
      <c r="AY13" s="5"/>
      <c r="AZ13" s="5"/>
      <c r="BA13" s="9">
        <f t="shared" si="18"/>
        <v>0</v>
      </c>
      <c r="BB13" s="39">
        <f t="shared" si="19"/>
        <v>6.583333333333333</v>
      </c>
      <c r="BC13" s="68">
        <v>7</v>
      </c>
      <c r="BD13" s="68">
        <v>7</v>
      </c>
      <c r="BE13" s="68">
        <v>6</v>
      </c>
      <c r="BF13" s="68">
        <v>6</v>
      </c>
      <c r="BG13" s="5">
        <f t="shared" si="76"/>
        <v>6.3</v>
      </c>
      <c r="BH13" s="5">
        <v>8</v>
      </c>
      <c r="BI13" s="10"/>
      <c r="BJ13" s="23">
        <f t="shared" ref="BJ13:BJ18" si="81">ROUND((MAX(BH13:BI13)+BG13)/2,1)</f>
        <v>7.2</v>
      </c>
      <c r="BK13" s="9"/>
      <c r="BL13" s="5"/>
      <c r="BM13" s="5">
        <f t="shared" ref="BM13:BM18" si="82">ROUND((BK13+BL13*2)/3,1)</f>
        <v>0</v>
      </c>
      <c r="BN13" s="5"/>
      <c r="BO13" s="5"/>
      <c r="BP13" s="9">
        <f t="shared" ref="BP13:BP18" si="83">ROUND((MAX(BN13:BO13)+BM13)/2,1)</f>
        <v>0</v>
      </c>
      <c r="BQ13" s="39">
        <f t="shared" ref="BQ13:BQ18" si="84">IF(BM13=0,(MAX(BH13,BI13)+BG13)/2,(MAX(BN13,BO13)+BM13)/2)</f>
        <v>7.15</v>
      </c>
      <c r="BR13" s="26">
        <v>6</v>
      </c>
      <c r="BS13" s="26">
        <v>7</v>
      </c>
      <c r="BT13" s="5">
        <f t="shared" ref="BT13:BT18" si="85">ROUND((BR13+BS13*2)/3,1)</f>
        <v>6.7</v>
      </c>
      <c r="BU13" s="5">
        <v>8</v>
      </c>
      <c r="BV13" s="10"/>
      <c r="BW13" s="23">
        <f t="shared" ref="BW13:BW18" si="86">ROUND((MAX(BU13:BV13)+BT13)/2,1)</f>
        <v>7.4</v>
      </c>
      <c r="BX13" s="9"/>
      <c r="BY13" s="5"/>
      <c r="BZ13" s="5">
        <f t="shared" ref="BZ13:BZ18" si="87">ROUND((BX13+BY13*2)/3,1)</f>
        <v>0</v>
      </c>
      <c r="CA13" s="5"/>
      <c r="CB13" s="5"/>
      <c r="CC13" s="9">
        <f t="shared" ref="CC13:CC18" si="88">ROUND((MAX(CA13:CB13)+BZ13)/2,1)</f>
        <v>0</v>
      </c>
      <c r="CD13" s="39">
        <f t="shared" ref="CD13:CD18" si="89">IF(BZ13=0,(MAX(BU13,BV13)+BT13)/2,(MAX(CA13,CB13)+BZ13)/2)</f>
        <v>7.35</v>
      </c>
      <c r="CE13" s="26">
        <v>6</v>
      </c>
      <c r="CF13" s="26">
        <v>7</v>
      </c>
      <c r="CG13" s="5">
        <f t="shared" ref="CG13:CG18" si="90">ROUND((CE13+CF13*2)/3,1)</f>
        <v>6.7</v>
      </c>
      <c r="CH13" s="5"/>
      <c r="CI13" s="10"/>
      <c r="CJ13" s="23">
        <f t="shared" ref="CJ13:CJ18" si="91">ROUND((MAX(CH13:CI13)+CG13)/2,1)</f>
        <v>3.4</v>
      </c>
      <c r="CK13" s="9"/>
      <c r="CL13" s="5"/>
      <c r="CM13" s="5">
        <f t="shared" ref="CM13:CM18" si="92">ROUND((CK13+CL13*2)/3,1)</f>
        <v>0</v>
      </c>
      <c r="CN13" s="5"/>
      <c r="CO13" s="5"/>
      <c r="CP13" s="9">
        <f t="shared" ref="CP13:CP18" si="93">ROUND((MAX(CN13:CO13)+CM13)/2,1)</f>
        <v>0</v>
      </c>
      <c r="CQ13" s="39">
        <f t="shared" ref="CQ13:CQ18" si="94">IF(CM13=0,(MAX(CH13,CI13)+CG13)/2,(MAX(CN13,CO13)+CM13)/2)</f>
        <v>3.35</v>
      </c>
      <c r="CR13" s="26"/>
      <c r="CS13" s="26"/>
      <c r="CT13" s="5">
        <f t="shared" ref="CT13:CT18" si="95">ROUND((CR13+CS13*2)/3,1)</f>
        <v>0</v>
      </c>
      <c r="CU13" s="5"/>
      <c r="CV13" s="10"/>
      <c r="CW13" s="23">
        <f t="shared" ref="CW13:CW18" si="96">ROUND((MAX(CU13:CV13)+CT13)/2,1)</f>
        <v>0</v>
      </c>
      <c r="CX13" s="9"/>
      <c r="CY13" s="5"/>
      <c r="CZ13" s="5">
        <f t="shared" ref="CZ13:CZ18" si="97">ROUND((CX13+CY13*2)/3,1)</f>
        <v>0</v>
      </c>
      <c r="DA13" s="5"/>
      <c r="DB13" s="5"/>
      <c r="DC13" s="9">
        <f t="shared" ref="DC13:DC18" si="98">ROUND((MAX(DA13:DB13)+CZ13)/2,1)</f>
        <v>0</v>
      </c>
      <c r="DD13" s="39">
        <f t="shared" ref="DD13:DD18" si="99">IF(CZ13=0,(MAX(CU13,CV13)+CT13)/2,(MAX(DA13,DB13)+CZ13)/2)</f>
        <v>0</v>
      </c>
      <c r="DE13" s="26">
        <v>7</v>
      </c>
      <c r="DF13" s="26">
        <v>7</v>
      </c>
      <c r="DG13" s="5">
        <f t="shared" ref="DG13:DG18" si="100">ROUND((DE13+DF13*2)/3,1)</f>
        <v>7</v>
      </c>
      <c r="DH13" s="5"/>
      <c r="DI13" s="10"/>
      <c r="DJ13" s="23">
        <f t="shared" ref="DJ13:DJ18" si="101">ROUND((MAX(DH13:DI13)+DG13)/2,1)</f>
        <v>3.5</v>
      </c>
      <c r="DK13" s="9"/>
      <c r="DL13" s="5"/>
      <c r="DM13" s="5">
        <f t="shared" ref="DM13:DM18" si="102">ROUND((DK13+DL13*2)/3,1)</f>
        <v>0</v>
      </c>
      <c r="DN13" s="5"/>
      <c r="DO13" s="5"/>
      <c r="DP13" s="9">
        <f t="shared" ref="DP13:DP18" si="103">ROUND((MAX(DN13:DO13)+DM13)/2,1)</f>
        <v>0</v>
      </c>
      <c r="DQ13" s="39">
        <f t="shared" ref="DQ13:DQ18" si="104">IF(DM13=0,(MAX(DH13,DI13)+DG13)/2,(MAX(DN13,DO13)+DM13)/2)</f>
        <v>3.5</v>
      </c>
      <c r="DR13" s="26"/>
      <c r="DS13" s="26"/>
      <c r="DT13" s="5">
        <f t="shared" ref="DT13:DT18" si="105">ROUND((DR13+DS13*2)/3,1)</f>
        <v>0</v>
      </c>
      <c r="DU13" s="5"/>
      <c r="DV13" s="10"/>
      <c r="DW13" s="23">
        <f t="shared" ref="DW13:DW18" si="106">ROUND((MAX(DU13:DV13)+DT13)/2,1)</f>
        <v>0</v>
      </c>
      <c r="DX13" s="9"/>
      <c r="DY13" s="5"/>
      <c r="DZ13" s="5">
        <f t="shared" ref="DZ13:DZ18" si="107">ROUND((DX13+DY13*2)/3,1)</f>
        <v>0</v>
      </c>
      <c r="EA13" s="5"/>
      <c r="EB13" s="5"/>
      <c r="EC13" s="9">
        <f t="shared" ref="EC13:EC18" si="108">ROUND((MAX(EA13:EB13)+DZ13)/2,1)</f>
        <v>0</v>
      </c>
      <c r="ED13" s="39">
        <f t="shared" ref="ED13:ED18" si="109">IF(DZ13=0,(MAX(DU13,DV13)+DT13)/2,(MAX(EA13,EB13)+DZ13)/2)</f>
        <v>0</v>
      </c>
      <c r="EE13" s="26"/>
      <c r="EF13" s="26"/>
      <c r="EG13" s="5">
        <f t="shared" ref="EG13:EG18" si="110">ROUND((EE13+EF13*2)/3,1)</f>
        <v>0</v>
      </c>
      <c r="EH13" s="5"/>
      <c r="EI13" s="10"/>
      <c r="EJ13" s="23">
        <f t="shared" ref="EJ13:EJ18" si="111">ROUND((MAX(EH13:EI13)+EG13)/2,1)</f>
        <v>0</v>
      </c>
      <c r="EK13" s="9"/>
      <c r="EL13" s="5"/>
      <c r="EM13" s="5">
        <f t="shared" ref="EM13:EM18" si="112">ROUND((EK13+EL13*2)/3,1)</f>
        <v>0</v>
      </c>
      <c r="EN13" s="5"/>
      <c r="EO13" s="5"/>
      <c r="EP13" s="9">
        <f t="shared" ref="EP13:EP18" si="113">ROUND((MAX(EN13:EO13)+EM13)/2,1)</f>
        <v>0</v>
      </c>
      <c r="EQ13" s="39">
        <f t="shared" ref="EQ13:EQ18" si="114">IF(EM13=0,(MAX(EH13,EI13)+EG13)/2,(MAX(EN13,EO13)+EM13)/2)</f>
        <v>0</v>
      </c>
      <c r="ER13" s="26"/>
      <c r="ES13" s="26"/>
      <c r="ET13" s="5">
        <f t="shared" ref="ET13:ET18" si="115">ROUND((ER13+ES13*2)/3,1)</f>
        <v>0</v>
      </c>
      <c r="EU13" s="5"/>
      <c r="EV13" s="10"/>
      <c r="EW13" s="23">
        <f t="shared" ref="EW13:EW18" si="116">ROUND((MAX(EU13:EV13)+ET13)/2,1)</f>
        <v>0</v>
      </c>
      <c r="EX13" s="9"/>
      <c r="EY13" s="5"/>
      <c r="EZ13" s="5">
        <f t="shared" ref="EZ13:EZ18" si="117">ROUND((EX13+EY13*2)/3,1)</f>
        <v>0</v>
      </c>
      <c r="FA13" s="5"/>
      <c r="FB13" s="5"/>
      <c r="FC13" s="9">
        <f t="shared" ref="FC13:FC18" si="118">ROUND((MAX(FA13:FB13)+EZ13)/2,1)</f>
        <v>0</v>
      </c>
      <c r="FD13" s="39">
        <f t="shared" ref="FD13:FD18" si="119">IF(EZ13=0,(MAX(EU13,EV13)+ET13)/2,(MAX(FA13,FB13)+EZ13)/2)</f>
        <v>0</v>
      </c>
      <c r="FE13" s="26"/>
      <c r="FF13" s="26"/>
      <c r="FG13" s="5">
        <f t="shared" ref="FG13:FG18" si="120">ROUND((FE13+FF13*2)/3,1)</f>
        <v>0</v>
      </c>
      <c r="FH13" s="5"/>
      <c r="FI13" s="10"/>
      <c r="FJ13" s="23">
        <f t="shared" ref="FJ13:FJ18" si="121">ROUND((MAX(FH13:FI13)+FG13)/2,1)</f>
        <v>0</v>
      </c>
      <c r="FK13" s="9"/>
      <c r="FL13" s="5"/>
      <c r="FM13" s="5">
        <f t="shared" ref="FM13:FM18" si="122">ROUND((FK13+FL13*2)/3,1)</f>
        <v>0</v>
      </c>
      <c r="FN13" s="5"/>
      <c r="FO13" s="5"/>
      <c r="FP13" s="9">
        <f t="shared" ref="FP13:FP18" si="123">ROUND((MAX(FN13:FO13)+FM13)/2,1)</f>
        <v>0</v>
      </c>
      <c r="FQ13" s="39">
        <f t="shared" ref="FQ13:FQ18" si="124">IF(FM13=0,(MAX(FH13,FI13)+FG13)/2,(MAX(FN13,FO13)+FM13)/2)</f>
        <v>0</v>
      </c>
      <c r="FR13" s="26">
        <v>6</v>
      </c>
      <c r="FS13" s="26">
        <v>7</v>
      </c>
      <c r="FT13" s="5">
        <f t="shared" ref="FT13:FT18" si="125">ROUND((FR13+FS13*2)/3,1)</f>
        <v>6.7</v>
      </c>
      <c r="FU13" s="5">
        <v>7</v>
      </c>
      <c r="FV13" s="10"/>
      <c r="FW13" s="23">
        <f t="shared" ref="FW13:FW18" si="126">ROUND((MAX(FU13:FV13)+FT13)/2,1)</f>
        <v>6.9</v>
      </c>
      <c r="FX13" s="9"/>
      <c r="FY13" s="5"/>
      <c r="FZ13" s="5">
        <f t="shared" ref="FZ13:FZ18" si="127">ROUND((FX13+FY13*2)/3,1)</f>
        <v>0</v>
      </c>
      <c r="GA13" s="5"/>
      <c r="GB13" s="5"/>
      <c r="GC13" s="9">
        <f t="shared" ref="GC13:GC18" si="128">ROUND((MAX(GA13:GB13)+FZ13)/2,1)</f>
        <v>0</v>
      </c>
      <c r="GD13" s="39">
        <f t="shared" ref="GD13:GD18" si="129">IF(FZ13=0,(MAX(FU13,FV13)+FT13)/2,(MAX(GA13,GB13)+FZ13)/2)</f>
        <v>6.85</v>
      </c>
      <c r="GE13" s="26"/>
      <c r="GF13" s="26"/>
      <c r="GG13" s="5">
        <f t="shared" ref="GG13:GG18" si="130">ROUND((GE13+GF13*2)/3,1)</f>
        <v>0</v>
      </c>
      <c r="GH13" s="5"/>
      <c r="GI13" s="10"/>
      <c r="GJ13" s="23">
        <f t="shared" ref="GJ13:GJ18" si="131">ROUND((MAX(GH13:GI13)+GG13)/2,1)</f>
        <v>0</v>
      </c>
      <c r="GK13" s="9"/>
      <c r="GL13" s="5"/>
      <c r="GM13" s="5">
        <f t="shared" ref="GM13:GM18" si="132">ROUND((GK13+GL13*2)/3,1)</f>
        <v>0</v>
      </c>
      <c r="GN13" s="5"/>
      <c r="GO13" s="5"/>
      <c r="GP13" s="9">
        <f t="shared" ref="GP13:GP18" si="133">ROUND((MAX(GN13:GO13)+GM13)/2,1)</f>
        <v>0</v>
      </c>
      <c r="GQ13" s="39">
        <f t="shared" ref="GQ13:GQ18" si="134">IF(GM13=0,(MAX(GH13,GI13)+GG13)/2,(MAX(GN13,GO13)+GM13)/2)</f>
        <v>0</v>
      </c>
      <c r="GR13" s="46"/>
      <c r="GS13" s="46"/>
      <c r="GT13" s="77">
        <f t="shared" si="74"/>
        <v>0</v>
      </c>
      <c r="GU13" s="39">
        <f t="shared" si="75"/>
        <v>0</v>
      </c>
    </row>
    <row r="14" spans="1:208" s="61" customFormat="1" ht="19.5" customHeight="1">
      <c r="A14" s="24">
        <v>5</v>
      </c>
      <c r="B14" s="99" t="s">
        <v>172</v>
      </c>
      <c r="C14" s="82" t="s">
        <v>177</v>
      </c>
      <c r="D14" s="82" t="str">
        <f t="shared" si="0"/>
        <v>123KK2570</v>
      </c>
      <c r="E14" s="87" t="s">
        <v>441</v>
      </c>
      <c r="F14" s="88" t="s">
        <v>253</v>
      </c>
      <c r="G14" s="100" t="s">
        <v>442</v>
      </c>
      <c r="H14" s="44">
        <v>8</v>
      </c>
      <c r="I14" s="1">
        <v>8</v>
      </c>
      <c r="J14" s="22">
        <f t="shared" si="1"/>
        <v>8</v>
      </c>
      <c r="K14" s="1">
        <v>8</v>
      </c>
      <c r="L14" s="1">
        <v>8</v>
      </c>
      <c r="M14" s="22">
        <f t="shared" si="2"/>
        <v>8</v>
      </c>
      <c r="N14" s="22">
        <f t="shared" si="3"/>
        <v>8</v>
      </c>
      <c r="O14" s="1">
        <v>9</v>
      </c>
      <c r="P14" s="10"/>
      <c r="Q14" s="23">
        <f t="shared" si="4"/>
        <v>8.5</v>
      </c>
      <c r="R14" s="5"/>
      <c r="S14" s="9"/>
      <c r="T14" s="5">
        <f t="shared" si="5"/>
        <v>0</v>
      </c>
      <c r="U14" s="5"/>
      <c r="V14" s="5"/>
      <c r="W14" s="5">
        <f t="shared" si="6"/>
        <v>0</v>
      </c>
      <c r="X14" s="5">
        <f t="shared" si="7"/>
        <v>0</v>
      </c>
      <c r="Y14" s="5"/>
      <c r="Z14" s="10"/>
      <c r="AA14" s="9">
        <f t="shared" si="8"/>
        <v>0</v>
      </c>
      <c r="AB14" s="39">
        <f t="shared" si="9"/>
        <v>8.5</v>
      </c>
      <c r="AC14" s="26">
        <v>6</v>
      </c>
      <c r="AD14" s="26">
        <v>9</v>
      </c>
      <c r="AE14" s="5">
        <f t="shared" si="10"/>
        <v>8</v>
      </c>
      <c r="AF14" s="5">
        <v>8</v>
      </c>
      <c r="AG14" s="5"/>
      <c r="AH14" s="23">
        <f t="shared" si="77"/>
        <v>8</v>
      </c>
      <c r="AI14" s="9"/>
      <c r="AJ14" s="5"/>
      <c r="AK14" s="5">
        <f t="shared" si="78"/>
        <v>0</v>
      </c>
      <c r="AL14" s="5"/>
      <c r="AM14" s="5"/>
      <c r="AN14" s="9">
        <f t="shared" si="79"/>
        <v>0</v>
      </c>
      <c r="AO14" s="39">
        <f t="shared" si="80"/>
        <v>8</v>
      </c>
      <c r="AP14" s="1">
        <v>8.5</v>
      </c>
      <c r="AQ14" s="1">
        <v>7.5</v>
      </c>
      <c r="AR14" s="1">
        <f t="shared" si="15"/>
        <v>7.833333333333333</v>
      </c>
      <c r="AS14" s="1">
        <v>7</v>
      </c>
      <c r="AT14" s="10"/>
      <c r="AU14" s="23">
        <f t="shared" si="16"/>
        <v>7.4</v>
      </c>
      <c r="AV14" s="9"/>
      <c r="AW14" s="5"/>
      <c r="AX14" s="5">
        <f t="shared" si="17"/>
        <v>0</v>
      </c>
      <c r="AY14" s="5"/>
      <c r="AZ14" s="5"/>
      <c r="BA14" s="9">
        <f t="shared" si="18"/>
        <v>0</v>
      </c>
      <c r="BB14" s="39">
        <f t="shared" si="19"/>
        <v>7.4166666666666661</v>
      </c>
      <c r="BC14" s="68">
        <v>8</v>
      </c>
      <c r="BD14" s="68">
        <v>8</v>
      </c>
      <c r="BE14" s="68">
        <v>7</v>
      </c>
      <c r="BF14" s="68">
        <v>7</v>
      </c>
      <c r="BG14" s="5">
        <f t="shared" si="76"/>
        <v>7.3</v>
      </c>
      <c r="BH14" s="5">
        <v>9</v>
      </c>
      <c r="BI14" s="10"/>
      <c r="BJ14" s="23">
        <f t="shared" si="81"/>
        <v>8.1999999999999993</v>
      </c>
      <c r="BK14" s="9"/>
      <c r="BL14" s="5"/>
      <c r="BM14" s="5">
        <f t="shared" si="82"/>
        <v>0</v>
      </c>
      <c r="BN14" s="5"/>
      <c r="BO14" s="5"/>
      <c r="BP14" s="9">
        <f t="shared" si="83"/>
        <v>0</v>
      </c>
      <c r="BQ14" s="39">
        <f t="shared" si="84"/>
        <v>8.15</v>
      </c>
      <c r="BR14" s="26">
        <v>6</v>
      </c>
      <c r="BS14" s="26">
        <v>7</v>
      </c>
      <c r="BT14" s="5">
        <f t="shared" si="85"/>
        <v>6.7</v>
      </c>
      <c r="BU14" s="5">
        <v>9</v>
      </c>
      <c r="BV14" s="10"/>
      <c r="BW14" s="23">
        <f t="shared" si="86"/>
        <v>7.9</v>
      </c>
      <c r="BX14" s="9"/>
      <c r="BY14" s="5"/>
      <c r="BZ14" s="5">
        <f t="shared" si="87"/>
        <v>0</v>
      </c>
      <c r="CA14" s="5"/>
      <c r="CB14" s="5"/>
      <c r="CC14" s="9">
        <f t="shared" si="88"/>
        <v>0</v>
      </c>
      <c r="CD14" s="39">
        <f t="shared" si="89"/>
        <v>7.85</v>
      </c>
      <c r="CE14" s="26">
        <v>7</v>
      </c>
      <c r="CF14" s="26">
        <v>8</v>
      </c>
      <c r="CG14" s="5">
        <f t="shared" si="90"/>
        <v>7.7</v>
      </c>
      <c r="CH14" s="5"/>
      <c r="CI14" s="10"/>
      <c r="CJ14" s="23">
        <f t="shared" si="91"/>
        <v>3.9</v>
      </c>
      <c r="CK14" s="9"/>
      <c r="CL14" s="5"/>
      <c r="CM14" s="5">
        <f t="shared" si="92"/>
        <v>0</v>
      </c>
      <c r="CN14" s="5"/>
      <c r="CO14" s="5"/>
      <c r="CP14" s="9">
        <f t="shared" si="93"/>
        <v>0</v>
      </c>
      <c r="CQ14" s="39">
        <f t="shared" si="94"/>
        <v>3.85</v>
      </c>
      <c r="CR14" s="26"/>
      <c r="CS14" s="26"/>
      <c r="CT14" s="5">
        <f t="shared" si="95"/>
        <v>0</v>
      </c>
      <c r="CU14" s="5"/>
      <c r="CV14" s="10"/>
      <c r="CW14" s="23">
        <f t="shared" si="96"/>
        <v>0</v>
      </c>
      <c r="CX14" s="9"/>
      <c r="CY14" s="5"/>
      <c r="CZ14" s="5">
        <f t="shared" si="97"/>
        <v>0</v>
      </c>
      <c r="DA14" s="5"/>
      <c r="DB14" s="5"/>
      <c r="DC14" s="9">
        <f t="shared" si="98"/>
        <v>0</v>
      </c>
      <c r="DD14" s="39">
        <f t="shared" si="99"/>
        <v>0</v>
      </c>
      <c r="DE14" s="26">
        <v>9</v>
      </c>
      <c r="DF14" s="26">
        <v>9</v>
      </c>
      <c r="DG14" s="5">
        <f t="shared" si="100"/>
        <v>9</v>
      </c>
      <c r="DH14" s="5"/>
      <c r="DI14" s="10"/>
      <c r="DJ14" s="23">
        <f t="shared" si="101"/>
        <v>4.5</v>
      </c>
      <c r="DK14" s="9"/>
      <c r="DL14" s="5"/>
      <c r="DM14" s="5">
        <f t="shared" si="102"/>
        <v>0</v>
      </c>
      <c r="DN14" s="5"/>
      <c r="DO14" s="5"/>
      <c r="DP14" s="9">
        <f t="shared" si="103"/>
        <v>0</v>
      </c>
      <c r="DQ14" s="39">
        <f t="shared" si="104"/>
        <v>4.5</v>
      </c>
      <c r="DR14" s="26"/>
      <c r="DS14" s="26"/>
      <c r="DT14" s="5">
        <f t="shared" si="105"/>
        <v>0</v>
      </c>
      <c r="DU14" s="5"/>
      <c r="DV14" s="10"/>
      <c r="DW14" s="23">
        <f t="shared" si="106"/>
        <v>0</v>
      </c>
      <c r="DX14" s="9"/>
      <c r="DY14" s="5"/>
      <c r="DZ14" s="5">
        <f t="shared" si="107"/>
        <v>0</v>
      </c>
      <c r="EA14" s="5"/>
      <c r="EB14" s="5"/>
      <c r="EC14" s="9">
        <f t="shared" si="108"/>
        <v>0</v>
      </c>
      <c r="ED14" s="39">
        <f t="shared" si="109"/>
        <v>0</v>
      </c>
      <c r="EE14" s="26"/>
      <c r="EF14" s="26"/>
      <c r="EG14" s="5">
        <f t="shared" si="110"/>
        <v>0</v>
      </c>
      <c r="EH14" s="5"/>
      <c r="EI14" s="10"/>
      <c r="EJ14" s="23">
        <f t="shared" si="111"/>
        <v>0</v>
      </c>
      <c r="EK14" s="9"/>
      <c r="EL14" s="5"/>
      <c r="EM14" s="5">
        <f t="shared" si="112"/>
        <v>0</v>
      </c>
      <c r="EN14" s="5"/>
      <c r="EO14" s="5"/>
      <c r="EP14" s="9">
        <f t="shared" si="113"/>
        <v>0</v>
      </c>
      <c r="EQ14" s="39">
        <f t="shared" si="114"/>
        <v>0</v>
      </c>
      <c r="ER14" s="26"/>
      <c r="ES14" s="26"/>
      <c r="ET14" s="5">
        <f t="shared" si="115"/>
        <v>0</v>
      </c>
      <c r="EU14" s="5"/>
      <c r="EV14" s="10"/>
      <c r="EW14" s="23">
        <f t="shared" si="116"/>
        <v>0</v>
      </c>
      <c r="EX14" s="9"/>
      <c r="EY14" s="5"/>
      <c r="EZ14" s="5">
        <f t="shared" si="117"/>
        <v>0</v>
      </c>
      <c r="FA14" s="5"/>
      <c r="FB14" s="5"/>
      <c r="FC14" s="9">
        <f t="shared" si="118"/>
        <v>0</v>
      </c>
      <c r="FD14" s="39">
        <f t="shared" si="119"/>
        <v>0</v>
      </c>
      <c r="FE14" s="26"/>
      <c r="FF14" s="26"/>
      <c r="FG14" s="5">
        <f t="shared" si="120"/>
        <v>0</v>
      </c>
      <c r="FH14" s="5"/>
      <c r="FI14" s="10"/>
      <c r="FJ14" s="23">
        <f t="shared" si="121"/>
        <v>0</v>
      </c>
      <c r="FK14" s="9"/>
      <c r="FL14" s="5"/>
      <c r="FM14" s="5">
        <f t="shared" si="122"/>
        <v>0</v>
      </c>
      <c r="FN14" s="5"/>
      <c r="FO14" s="5"/>
      <c r="FP14" s="9">
        <f t="shared" si="123"/>
        <v>0</v>
      </c>
      <c r="FQ14" s="39">
        <f t="shared" si="124"/>
        <v>0</v>
      </c>
      <c r="FR14" s="26">
        <v>7</v>
      </c>
      <c r="FS14" s="26">
        <v>7</v>
      </c>
      <c r="FT14" s="5">
        <f t="shared" si="125"/>
        <v>7</v>
      </c>
      <c r="FU14" s="5">
        <v>7</v>
      </c>
      <c r="FV14" s="10"/>
      <c r="FW14" s="23">
        <f t="shared" si="126"/>
        <v>7</v>
      </c>
      <c r="FX14" s="9"/>
      <c r="FY14" s="5"/>
      <c r="FZ14" s="5">
        <f t="shared" si="127"/>
        <v>0</v>
      </c>
      <c r="GA14" s="5"/>
      <c r="GB14" s="5"/>
      <c r="GC14" s="9">
        <f t="shared" si="128"/>
        <v>0</v>
      </c>
      <c r="GD14" s="39">
        <f t="shared" si="129"/>
        <v>7</v>
      </c>
      <c r="GE14" s="26"/>
      <c r="GF14" s="26"/>
      <c r="GG14" s="5">
        <f t="shared" si="130"/>
        <v>0</v>
      </c>
      <c r="GH14" s="5"/>
      <c r="GI14" s="10"/>
      <c r="GJ14" s="23">
        <f t="shared" si="131"/>
        <v>0</v>
      </c>
      <c r="GK14" s="9"/>
      <c r="GL14" s="5"/>
      <c r="GM14" s="5">
        <f t="shared" si="132"/>
        <v>0</v>
      </c>
      <c r="GN14" s="5"/>
      <c r="GO14" s="5"/>
      <c r="GP14" s="9">
        <f t="shared" si="133"/>
        <v>0</v>
      </c>
      <c r="GQ14" s="39">
        <f t="shared" si="134"/>
        <v>0</v>
      </c>
      <c r="GR14" s="46"/>
      <c r="GS14" s="46"/>
      <c r="GT14" s="77">
        <f t="shared" si="74"/>
        <v>0</v>
      </c>
      <c r="GU14" s="39">
        <f t="shared" si="75"/>
        <v>0</v>
      </c>
    </row>
    <row r="15" spans="1:208" s="61" customFormat="1" ht="19.5" customHeight="1">
      <c r="A15" s="24">
        <v>6</v>
      </c>
      <c r="B15" s="99" t="s">
        <v>172</v>
      </c>
      <c r="C15" s="82" t="s">
        <v>178</v>
      </c>
      <c r="D15" s="82" t="str">
        <f t="shared" si="0"/>
        <v>123KK2571</v>
      </c>
      <c r="E15" s="87" t="s">
        <v>443</v>
      </c>
      <c r="F15" s="88" t="s">
        <v>444</v>
      </c>
      <c r="G15" s="103">
        <v>34254</v>
      </c>
      <c r="H15" s="44">
        <v>8</v>
      </c>
      <c r="I15" s="1">
        <v>8</v>
      </c>
      <c r="J15" s="22">
        <f t="shared" si="1"/>
        <v>8</v>
      </c>
      <c r="K15" s="1">
        <v>8</v>
      </c>
      <c r="L15" s="1">
        <v>6</v>
      </c>
      <c r="M15" s="22">
        <f t="shared" si="2"/>
        <v>6.7</v>
      </c>
      <c r="N15" s="22">
        <f t="shared" si="3"/>
        <v>7.35</v>
      </c>
      <c r="O15" s="1">
        <v>9</v>
      </c>
      <c r="P15" s="10"/>
      <c r="Q15" s="23">
        <f t="shared" si="4"/>
        <v>8.1999999999999993</v>
      </c>
      <c r="R15" s="5"/>
      <c r="S15" s="9"/>
      <c r="T15" s="5">
        <f t="shared" si="5"/>
        <v>0</v>
      </c>
      <c r="U15" s="5"/>
      <c r="V15" s="5"/>
      <c r="W15" s="5">
        <f t="shared" si="6"/>
        <v>0</v>
      </c>
      <c r="X15" s="5">
        <f t="shared" si="7"/>
        <v>0</v>
      </c>
      <c r="Y15" s="5"/>
      <c r="Z15" s="10"/>
      <c r="AA15" s="9">
        <f t="shared" si="8"/>
        <v>0</v>
      </c>
      <c r="AB15" s="39">
        <f t="shared" si="9"/>
        <v>8.1750000000000007</v>
      </c>
      <c r="AC15" s="26">
        <v>5</v>
      </c>
      <c r="AD15" s="26">
        <v>7</v>
      </c>
      <c r="AE15" s="5">
        <f t="shared" si="10"/>
        <v>6.3</v>
      </c>
      <c r="AF15" s="5">
        <v>8</v>
      </c>
      <c r="AG15" s="5"/>
      <c r="AH15" s="23">
        <f t="shared" si="77"/>
        <v>7.2</v>
      </c>
      <c r="AI15" s="9"/>
      <c r="AJ15" s="5"/>
      <c r="AK15" s="5">
        <f t="shared" si="78"/>
        <v>0</v>
      </c>
      <c r="AL15" s="5"/>
      <c r="AM15" s="5"/>
      <c r="AN15" s="9">
        <f t="shared" si="79"/>
        <v>0</v>
      </c>
      <c r="AO15" s="39">
        <f t="shared" si="80"/>
        <v>7.15</v>
      </c>
      <c r="AP15" s="1">
        <v>7.5</v>
      </c>
      <c r="AQ15" s="1">
        <v>7</v>
      </c>
      <c r="AR15" s="1">
        <f t="shared" si="15"/>
        <v>7.166666666666667</v>
      </c>
      <c r="AS15" s="1">
        <v>4</v>
      </c>
      <c r="AT15" s="10"/>
      <c r="AU15" s="23">
        <f t="shared" si="16"/>
        <v>5.6</v>
      </c>
      <c r="AV15" s="9"/>
      <c r="AW15" s="5"/>
      <c r="AX15" s="5">
        <f t="shared" si="17"/>
        <v>0</v>
      </c>
      <c r="AY15" s="5"/>
      <c r="AZ15" s="5"/>
      <c r="BA15" s="9">
        <f t="shared" si="18"/>
        <v>0</v>
      </c>
      <c r="BB15" s="39">
        <f t="shared" si="19"/>
        <v>5.5833333333333339</v>
      </c>
      <c r="BC15" s="119">
        <v>8</v>
      </c>
      <c r="BD15" s="119">
        <v>8</v>
      </c>
      <c r="BE15" s="119">
        <v>7</v>
      </c>
      <c r="BF15" s="119">
        <v>7</v>
      </c>
      <c r="BG15" s="57">
        <f t="shared" si="76"/>
        <v>7.3</v>
      </c>
      <c r="BH15" s="57"/>
      <c r="BI15" s="63">
        <v>8</v>
      </c>
      <c r="BJ15" s="59">
        <f t="shared" si="81"/>
        <v>7.7</v>
      </c>
      <c r="BK15" s="59"/>
      <c r="BL15" s="57"/>
      <c r="BM15" s="57">
        <f t="shared" si="82"/>
        <v>0</v>
      </c>
      <c r="BN15" s="57"/>
      <c r="BO15" s="57"/>
      <c r="BP15" s="59">
        <f t="shared" si="83"/>
        <v>0</v>
      </c>
      <c r="BQ15" s="59">
        <f t="shared" si="84"/>
        <v>7.65</v>
      </c>
      <c r="BR15" s="26">
        <v>7</v>
      </c>
      <c r="BS15" s="26">
        <v>7</v>
      </c>
      <c r="BT15" s="5">
        <f t="shared" si="85"/>
        <v>7</v>
      </c>
      <c r="BU15" s="5">
        <v>8</v>
      </c>
      <c r="BV15" s="10"/>
      <c r="BW15" s="23">
        <f t="shared" si="86"/>
        <v>7.5</v>
      </c>
      <c r="BX15" s="9"/>
      <c r="BY15" s="5"/>
      <c r="BZ15" s="5">
        <f t="shared" si="87"/>
        <v>0</v>
      </c>
      <c r="CA15" s="5"/>
      <c r="CB15" s="5"/>
      <c r="CC15" s="9">
        <f t="shared" si="88"/>
        <v>0</v>
      </c>
      <c r="CD15" s="39">
        <f t="shared" si="89"/>
        <v>7.5</v>
      </c>
      <c r="CE15" s="26">
        <v>5</v>
      </c>
      <c r="CF15" s="26">
        <v>7</v>
      </c>
      <c r="CG15" s="5">
        <f t="shared" si="90"/>
        <v>6.3</v>
      </c>
      <c r="CH15" s="5"/>
      <c r="CI15" s="10"/>
      <c r="CJ15" s="23">
        <f t="shared" si="91"/>
        <v>3.2</v>
      </c>
      <c r="CK15" s="9"/>
      <c r="CL15" s="5"/>
      <c r="CM15" s="5">
        <f t="shared" si="92"/>
        <v>0</v>
      </c>
      <c r="CN15" s="5"/>
      <c r="CO15" s="5"/>
      <c r="CP15" s="9">
        <f t="shared" si="93"/>
        <v>0</v>
      </c>
      <c r="CQ15" s="39">
        <f t="shared" si="94"/>
        <v>3.15</v>
      </c>
      <c r="CR15" s="26"/>
      <c r="CS15" s="26"/>
      <c r="CT15" s="5">
        <f t="shared" si="95"/>
        <v>0</v>
      </c>
      <c r="CU15" s="5"/>
      <c r="CV15" s="10"/>
      <c r="CW15" s="23">
        <f t="shared" si="96"/>
        <v>0</v>
      </c>
      <c r="CX15" s="9"/>
      <c r="CY15" s="5"/>
      <c r="CZ15" s="5">
        <f t="shared" si="97"/>
        <v>0</v>
      </c>
      <c r="DA15" s="5"/>
      <c r="DB15" s="5"/>
      <c r="DC15" s="9">
        <f t="shared" si="98"/>
        <v>0</v>
      </c>
      <c r="DD15" s="39">
        <f t="shared" si="99"/>
        <v>0</v>
      </c>
      <c r="DE15" s="26">
        <v>9</v>
      </c>
      <c r="DF15" s="26">
        <v>9</v>
      </c>
      <c r="DG15" s="5">
        <f t="shared" si="100"/>
        <v>9</v>
      </c>
      <c r="DH15" s="5"/>
      <c r="DI15" s="10"/>
      <c r="DJ15" s="23">
        <f t="shared" si="101"/>
        <v>4.5</v>
      </c>
      <c r="DK15" s="9"/>
      <c r="DL15" s="5"/>
      <c r="DM15" s="5">
        <f t="shared" si="102"/>
        <v>0</v>
      </c>
      <c r="DN15" s="5"/>
      <c r="DO15" s="5"/>
      <c r="DP15" s="9">
        <f t="shared" si="103"/>
        <v>0</v>
      </c>
      <c r="DQ15" s="39">
        <f t="shared" si="104"/>
        <v>4.5</v>
      </c>
      <c r="DR15" s="26"/>
      <c r="DS15" s="26"/>
      <c r="DT15" s="5">
        <f t="shared" si="105"/>
        <v>0</v>
      </c>
      <c r="DU15" s="5"/>
      <c r="DV15" s="10"/>
      <c r="DW15" s="23">
        <f t="shared" si="106"/>
        <v>0</v>
      </c>
      <c r="DX15" s="9"/>
      <c r="DY15" s="5"/>
      <c r="DZ15" s="5">
        <f t="shared" si="107"/>
        <v>0</v>
      </c>
      <c r="EA15" s="5"/>
      <c r="EB15" s="5"/>
      <c r="EC15" s="9">
        <f t="shared" si="108"/>
        <v>0</v>
      </c>
      <c r="ED15" s="39">
        <f t="shared" si="109"/>
        <v>0</v>
      </c>
      <c r="EE15" s="26"/>
      <c r="EF15" s="26"/>
      <c r="EG15" s="5">
        <f t="shared" si="110"/>
        <v>0</v>
      </c>
      <c r="EH15" s="5"/>
      <c r="EI15" s="10"/>
      <c r="EJ15" s="23">
        <f t="shared" si="111"/>
        <v>0</v>
      </c>
      <c r="EK15" s="9"/>
      <c r="EL15" s="5"/>
      <c r="EM15" s="5">
        <f t="shared" si="112"/>
        <v>0</v>
      </c>
      <c r="EN15" s="5"/>
      <c r="EO15" s="5"/>
      <c r="EP15" s="9">
        <f t="shared" si="113"/>
        <v>0</v>
      </c>
      <c r="EQ15" s="39">
        <f t="shared" si="114"/>
        <v>0</v>
      </c>
      <c r="ER15" s="26"/>
      <c r="ES15" s="26"/>
      <c r="ET15" s="5">
        <f t="shared" si="115"/>
        <v>0</v>
      </c>
      <c r="EU15" s="5"/>
      <c r="EV15" s="10"/>
      <c r="EW15" s="23">
        <f t="shared" si="116"/>
        <v>0</v>
      </c>
      <c r="EX15" s="9"/>
      <c r="EY15" s="5"/>
      <c r="EZ15" s="5">
        <f t="shared" si="117"/>
        <v>0</v>
      </c>
      <c r="FA15" s="5"/>
      <c r="FB15" s="5"/>
      <c r="FC15" s="9">
        <f t="shared" si="118"/>
        <v>0</v>
      </c>
      <c r="FD15" s="39">
        <f t="shared" si="119"/>
        <v>0</v>
      </c>
      <c r="FE15" s="26"/>
      <c r="FF15" s="26"/>
      <c r="FG15" s="5">
        <f t="shared" si="120"/>
        <v>0</v>
      </c>
      <c r="FH15" s="5"/>
      <c r="FI15" s="10"/>
      <c r="FJ15" s="23">
        <f t="shared" si="121"/>
        <v>0</v>
      </c>
      <c r="FK15" s="9"/>
      <c r="FL15" s="5"/>
      <c r="FM15" s="5">
        <f t="shared" si="122"/>
        <v>0</v>
      </c>
      <c r="FN15" s="5"/>
      <c r="FO15" s="5"/>
      <c r="FP15" s="9">
        <f t="shared" si="123"/>
        <v>0</v>
      </c>
      <c r="FQ15" s="39">
        <f t="shared" si="124"/>
        <v>0</v>
      </c>
      <c r="FR15" s="26">
        <v>6</v>
      </c>
      <c r="FS15" s="26">
        <v>7</v>
      </c>
      <c r="FT15" s="5">
        <f t="shared" si="125"/>
        <v>6.7</v>
      </c>
      <c r="FU15" s="5">
        <v>7</v>
      </c>
      <c r="FV15" s="10"/>
      <c r="FW15" s="23">
        <f t="shared" si="126"/>
        <v>6.9</v>
      </c>
      <c r="FX15" s="9"/>
      <c r="FY15" s="5"/>
      <c r="FZ15" s="5">
        <f t="shared" si="127"/>
        <v>0</v>
      </c>
      <c r="GA15" s="5"/>
      <c r="GB15" s="5"/>
      <c r="GC15" s="9">
        <f t="shared" si="128"/>
        <v>0</v>
      </c>
      <c r="GD15" s="39">
        <f t="shared" si="129"/>
        <v>6.85</v>
      </c>
      <c r="GE15" s="26"/>
      <c r="GF15" s="26"/>
      <c r="GG15" s="5">
        <f t="shared" si="130"/>
        <v>0</v>
      </c>
      <c r="GH15" s="5"/>
      <c r="GI15" s="10"/>
      <c r="GJ15" s="23">
        <f t="shared" si="131"/>
        <v>0</v>
      </c>
      <c r="GK15" s="9"/>
      <c r="GL15" s="5"/>
      <c r="GM15" s="5">
        <f t="shared" si="132"/>
        <v>0</v>
      </c>
      <c r="GN15" s="5"/>
      <c r="GO15" s="5"/>
      <c r="GP15" s="9">
        <f t="shared" si="133"/>
        <v>0</v>
      </c>
      <c r="GQ15" s="39">
        <f t="shared" si="134"/>
        <v>0</v>
      </c>
      <c r="GR15" s="46"/>
      <c r="GS15" s="46"/>
      <c r="GT15" s="77">
        <f t="shared" si="74"/>
        <v>0</v>
      </c>
      <c r="GU15" s="39">
        <f t="shared" si="75"/>
        <v>0</v>
      </c>
    </row>
    <row r="16" spans="1:208" s="61" customFormat="1" ht="19.5" customHeight="1">
      <c r="A16" s="24">
        <v>7</v>
      </c>
      <c r="B16" s="99" t="s">
        <v>172</v>
      </c>
      <c r="C16" s="82" t="s">
        <v>179</v>
      </c>
      <c r="D16" s="82" t="str">
        <f t="shared" si="0"/>
        <v>123KK2572</v>
      </c>
      <c r="E16" s="87" t="s">
        <v>445</v>
      </c>
      <c r="F16" s="88" t="s">
        <v>343</v>
      </c>
      <c r="G16" s="101" t="s">
        <v>446</v>
      </c>
      <c r="H16" s="44">
        <v>7</v>
      </c>
      <c r="I16" s="1">
        <v>6</v>
      </c>
      <c r="J16" s="22">
        <f t="shared" si="1"/>
        <v>6.3</v>
      </c>
      <c r="K16" s="1">
        <v>9</v>
      </c>
      <c r="L16" s="1">
        <v>9</v>
      </c>
      <c r="M16" s="22">
        <f t="shared" si="2"/>
        <v>9</v>
      </c>
      <c r="N16" s="22">
        <f t="shared" si="3"/>
        <v>7.65</v>
      </c>
      <c r="O16" s="1">
        <v>8</v>
      </c>
      <c r="P16" s="10"/>
      <c r="Q16" s="23">
        <f t="shared" si="4"/>
        <v>7.8</v>
      </c>
      <c r="R16" s="5"/>
      <c r="S16" s="9"/>
      <c r="T16" s="5">
        <f t="shared" si="5"/>
        <v>0</v>
      </c>
      <c r="U16" s="5"/>
      <c r="V16" s="5"/>
      <c r="W16" s="5">
        <f t="shared" si="6"/>
        <v>0</v>
      </c>
      <c r="X16" s="5">
        <f t="shared" si="7"/>
        <v>0</v>
      </c>
      <c r="Y16" s="5"/>
      <c r="Z16" s="10"/>
      <c r="AA16" s="9">
        <f t="shared" si="8"/>
        <v>0</v>
      </c>
      <c r="AB16" s="39">
        <f t="shared" si="9"/>
        <v>7.8250000000000002</v>
      </c>
      <c r="AC16" s="26">
        <v>6</v>
      </c>
      <c r="AD16" s="26">
        <v>9</v>
      </c>
      <c r="AE16" s="5">
        <f t="shared" si="10"/>
        <v>8</v>
      </c>
      <c r="AF16" s="5">
        <v>8</v>
      </c>
      <c r="AG16" s="5"/>
      <c r="AH16" s="23">
        <f t="shared" si="77"/>
        <v>8</v>
      </c>
      <c r="AI16" s="9"/>
      <c r="AJ16" s="5"/>
      <c r="AK16" s="5">
        <f t="shared" si="78"/>
        <v>0</v>
      </c>
      <c r="AL16" s="5"/>
      <c r="AM16" s="5"/>
      <c r="AN16" s="9">
        <f t="shared" si="79"/>
        <v>0</v>
      </c>
      <c r="AO16" s="39">
        <f t="shared" si="80"/>
        <v>8</v>
      </c>
      <c r="AP16" s="1">
        <v>8.5</v>
      </c>
      <c r="AQ16" s="1">
        <v>7.5</v>
      </c>
      <c r="AR16" s="1">
        <f t="shared" si="15"/>
        <v>7.833333333333333</v>
      </c>
      <c r="AS16" s="1">
        <v>6</v>
      </c>
      <c r="AT16" s="10"/>
      <c r="AU16" s="23">
        <f t="shared" si="16"/>
        <v>6.9</v>
      </c>
      <c r="AV16" s="9"/>
      <c r="AW16" s="5"/>
      <c r="AX16" s="5">
        <f t="shared" si="17"/>
        <v>0</v>
      </c>
      <c r="AY16" s="5"/>
      <c r="AZ16" s="5"/>
      <c r="BA16" s="9">
        <f t="shared" si="18"/>
        <v>0</v>
      </c>
      <c r="BB16" s="39">
        <f t="shared" si="19"/>
        <v>6.9166666666666661</v>
      </c>
      <c r="BC16" s="68">
        <v>9</v>
      </c>
      <c r="BD16" s="68">
        <v>9</v>
      </c>
      <c r="BE16" s="68">
        <v>7</v>
      </c>
      <c r="BF16" s="68">
        <v>7</v>
      </c>
      <c r="BG16" s="5">
        <f t="shared" si="76"/>
        <v>7.7</v>
      </c>
      <c r="BH16" s="5">
        <v>9</v>
      </c>
      <c r="BI16" s="10"/>
      <c r="BJ16" s="23">
        <f t="shared" si="81"/>
        <v>8.4</v>
      </c>
      <c r="BK16" s="9"/>
      <c r="BL16" s="5"/>
      <c r="BM16" s="5">
        <f t="shared" si="82"/>
        <v>0</v>
      </c>
      <c r="BN16" s="5"/>
      <c r="BO16" s="5"/>
      <c r="BP16" s="9">
        <f t="shared" si="83"/>
        <v>0</v>
      </c>
      <c r="BQ16" s="39">
        <f t="shared" si="84"/>
        <v>8.35</v>
      </c>
      <c r="BR16" s="26">
        <v>7</v>
      </c>
      <c r="BS16" s="26">
        <v>8</v>
      </c>
      <c r="BT16" s="5">
        <f t="shared" si="85"/>
        <v>7.7</v>
      </c>
      <c r="BU16" s="5">
        <v>9</v>
      </c>
      <c r="BV16" s="10"/>
      <c r="BW16" s="23">
        <f t="shared" si="86"/>
        <v>8.4</v>
      </c>
      <c r="BX16" s="9"/>
      <c r="BY16" s="5"/>
      <c r="BZ16" s="5">
        <f t="shared" si="87"/>
        <v>0</v>
      </c>
      <c r="CA16" s="5"/>
      <c r="CB16" s="5"/>
      <c r="CC16" s="9">
        <f t="shared" si="88"/>
        <v>0</v>
      </c>
      <c r="CD16" s="39">
        <f t="shared" si="89"/>
        <v>8.35</v>
      </c>
      <c r="CE16" s="26">
        <v>9</v>
      </c>
      <c r="CF16" s="26">
        <v>9</v>
      </c>
      <c r="CG16" s="5">
        <f t="shared" si="90"/>
        <v>9</v>
      </c>
      <c r="CH16" s="5"/>
      <c r="CI16" s="10"/>
      <c r="CJ16" s="23">
        <f t="shared" si="91"/>
        <v>4.5</v>
      </c>
      <c r="CK16" s="9"/>
      <c r="CL16" s="5"/>
      <c r="CM16" s="5">
        <f t="shared" si="92"/>
        <v>0</v>
      </c>
      <c r="CN16" s="5"/>
      <c r="CO16" s="5"/>
      <c r="CP16" s="9">
        <f t="shared" si="93"/>
        <v>0</v>
      </c>
      <c r="CQ16" s="39">
        <f t="shared" si="94"/>
        <v>4.5</v>
      </c>
      <c r="CR16" s="26"/>
      <c r="CS16" s="26"/>
      <c r="CT16" s="5">
        <f t="shared" si="95"/>
        <v>0</v>
      </c>
      <c r="CU16" s="5"/>
      <c r="CV16" s="10"/>
      <c r="CW16" s="23">
        <f t="shared" si="96"/>
        <v>0</v>
      </c>
      <c r="CX16" s="9"/>
      <c r="CY16" s="5"/>
      <c r="CZ16" s="5">
        <f t="shared" si="97"/>
        <v>0</v>
      </c>
      <c r="DA16" s="5"/>
      <c r="DB16" s="5"/>
      <c r="DC16" s="9">
        <f t="shared" si="98"/>
        <v>0</v>
      </c>
      <c r="DD16" s="39">
        <f t="shared" si="99"/>
        <v>0</v>
      </c>
      <c r="DE16" s="26">
        <v>9</v>
      </c>
      <c r="DF16" s="26">
        <v>9</v>
      </c>
      <c r="DG16" s="5">
        <f t="shared" si="100"/>
        <v>9</v>
      </c>
      <c r="DH16" s="5"/>
      <c r="DI16" s="10"/>
      <c r="DJ16" s="23">
        <f t="shared" si="101"/>
        <v>4.5</v>
      </c>
      <c r="DK16" s="9"/>
      <c r="DL16" s="5"/>
      <c r="DM16" s="5">
        <f t="shared" si="102"/>
        <v>0</v>
      </c>
      <c r="DN16" s="5"/>
      <c r="DO16" s="5"/>
      <c r="DP16" s="9">
        <f t="shared" si="103"/>
        <v>0</v>
      </c>
      <c r="DQ16" s="39">
        <f t="shared" si="104"/>
        <v>4.5</v>
      </c>
      <c r="DR16" s="26"/>
      <c r="DS16" s="26"/>
      <c r="DT16" s="5">
        <f t="shared" si="105"/>
        <v>0</v>
      </c>
      <c r="DU16" s="5"/>
      <c r="DV16" s="10"/>
      <c r="DW16" s="23">
        <f t="shared" si="106"/>
        <v>0</v>
      </c>
      <c r="DX16" s="9"/>
      <c r="DY16" s="5"/>
      <c r="DZ16" s="5">
        <f t="shared" si="107"/>
        <v>0</v>
      </c>
      <c r="EA16" s="5"/>
      <c r="EB16" s="5"/>
      <c r="EC16" s="9">
        <f t="shared" si="108"/>
        <v>0</v>
      </c>
      <c r="ED16" s="39">
        <f t="shared" si="109"/>
        <v>0</v>
      </c>
      <c r="EE16" s="26"/>
      <c r="EF16" s="26"/>
      <c r="EG16" s="5">
        <f t="shared" si="110"/>
        <v>0</v>
      </c>
      <c r="EH16" s="5"/>
      <c r="EI16" s="10"/>
      <c r="EJ16" s="23">
        <f t="shared" si="111"/>
        <v>0</v>
      </c>
      <c r="EK16" s="9"/>
      <c r="EL16" s="5"/>
      <c r="EM16" s="5">
        <f t="shared" si="112"/>
        <v>0</v>
      </c>
      <c r="EN16" s="5"/>
      <c r="EO16" s="5"/>
      <c r="EP16" s="9">
        <f t="shared" si="113"/>
        <v>0</v>
      </c>
      <c r="EQ16" s="39">
        <f t="shared" si="114"/>
        <v>0</v>
      </c>
      <c r="ER16" s="26"/>
      <c r="ES16" s="26"/>
      <c r="ET16" s="5">
        <f t="shared" si="115"/>
        <v>0</v>
      </c>
      <c r="EU16" s="5"/>
      <c r="EV16" s="10"/>
      <c r="EW16" s="23">
        <f t="shared" si="116"/>
        <v>0</v>
      </c>
      <c r="EX16" s="9"/>
      <c r="EY16" s="5"/>
      <c r="EZ16" s="5">
        <f t="shared" si="117"/>
        <v>0</v>
      </c>
      <c r="FA16" s="5"/>
      <c r="FB16" s="5"/>
      <c r="FC16" s="9">
        <f t="shared" si="118"/>
        <v>0</v>
      </c>
      <c r="FD16" s="39">
        <f t="shared" si="119"/>
        <v>0</v>
      </c>
      <c r="FE16" s="26"/>
      <c r="FF16" s="26"/>
      <c r="FG16" s="5">
        <f t="shared" si="120"/>
        <v>0</v>
      </c>
      <c r="FH16" s="5"/>
      <c r="FI16" s="10"/>
      <c r="FJ16" s="23">
        <f t="shared" si="121"/>
        <v>0</v>
      </c>
      <c r="FK16" s="9"/>
      <c r="FL16" s="5"/>
      <c r="FM16" s="5">
        <f t="shared" si="122"/>
        <v>0</v>
      </c>
      <c r="FN16" s="5"/>
      <c r="FO16" s="5"/>
      <c r="FP16" s="9">
        <f t="shared" si="123"/>
        <v>0</v>
      </c>
      <c r="FQ16" s="39">
        <f t="shared" si="124"/>
        <v>0</v>
      </c>
      <c r="FR16" s="26">
        <v>7</v>
      </c>
      <c r="FS16" s="26">
        <v>8</v>
      </c>
      <c r="FT16" s="5">
        <f t="shared" si="125"/>
        <v>7.7</v>
      </c>
      <c r="FU16" s="5">
        <v>8</v>
      </c>
      <c r="FV16" s="10"/>
      <c r="FW16" s="23">
        <f t="shared" si="126"/>
        <v>7.9</v>
      </c>
      <c r="FX16" s="9"/>
      <c r="FY16" s="5"/>
      <c r="FZ16" s="5">
        <f t="shared" si="127"/>
        <v>0</v>
      </c>
      <c r="GA16" s="5"/>
      <c r="GB16" s="5"/>
      <c r="GC16" s="9">
        <f t="shared" si="128"/>
        <v>0</v>
      </c>
      <c r="GD16" s="39">
        <f t="shared" si="129"/>
        <v>7.85</v>
      </c>
      <c r="GE16" s="26"/>
      <c r="GF16" s="26"/>
      <c r="GG16" s="5">
        <f t="shared" si="130"/>
        <v>0</v>
      </c>
      <c r="GH16" s="5"/>
      <c r="GI16" s="10"/>
      <c r="GJ16" s="23">
        <f t="shared" si="131"/>
        <v>0</v>
      </c>
      <c r="GK16" s="9"/>
      <c r="GL16" s="5"/>
      <c r="GM16" s="5">
        <f t="shared" si="132"/>
        <v>0</v>
      </c>
      <c r="GN16" s="5"/>
      <c r="GO16" s="5"/>
      <c r="GP16" s="9">
        <f t="shared" si="133"/>
        <v>0</v>
      </c>
      <c r="GQ16" s="39">
        <f t="shared" si="134"/>
        <v>0</v>
      </c>
      <c r="GR16" s="46"/>
      <c r="GS16" s="46"/>
      <c r="GT16" s="77">
        <f t="shared" si="74"/>
        <v>0</v>
      </c>
      <c r="GU16" s="39">
        <f t="shared" si="75"/>
        <v>0</v>
      </c>
      <c r="GV16" s="56"/>
      <c r="GW16" s="56"/>
      <c r="GX16" s="56"/>
      <c r="GY16" s="56"/>
      <c r="GZ16" s="56"/>
    </row>
    <row r="17" spans="1:203" s="61" customFormat="1" ht="19.5" customHeight="1">
      <c r="A17" s="24">
        <v>8</v>
      </c>
      <c r="B17" s="99" t="s">
        <v>172</v>
      </c>
      <c r="C17" s="82" t="s">
        <v>180</v>
      </c>
      <c r="D17" s="82" t="str">
        <f t="shared" si="0"/>
        <v>123KK2573</v>
      </c>
      <c r="E17" s="87" t="s">
        <v>447</v>
      </c>
      <c r="F17" s="88" t="s">
        <v>448</v>
      </c>
      <c r="G17" s="101">
        <v>34159</v>
      </c>
      <c r="H17" s="44">
        <v>7</v>
      </c>
      <c r="I17" s="1">
        <v>6</v>
      </c>
      <c r="J17" s="22">
        <f t="shared" si="1"/>
        <v>6.3</v>
      </c>
      <c r="K17" s="1">
        <v>9</v>
      </c>
      <c r="L17" s="1">
        <v>7</v>
      </c>
      <c r="M17" s="22">
        <f t="shared" si="2"/>
        <v>7.7</v>
      </c>
      <c r="N17" s="22">
        <f t="shared" si="3"/>
        <v>7</v>
      </c>
      <c r="O17" s="1">
        <v>8</v>
      </c>
      <c r="P17" s="10"/>
      <c r="Q17" s="23">
        <f t="shared" si="4"/>
        <v>7.5</v>
      </c>
      <c r="R17" s="5"/>
      <c r="S17" s="9"/>
      <c r="T17" s="5">
        <f t="shared" si="5"/>
        <v>0</v>
      </c>
      <c r="U17" s="5"/>
      <c r="V17" s="5"/>
      <c r="W17" s="5">
        <f t="shared" si="6"/>
        <v>0</v>
      </c>
      <c r="X17" s="5">
        <f t="shared" si="7"/>
        <v>0</v>
      </c>
      <c r="Y17" s="5"/>
      <c r="Z17" s="10"/>
      <c r="AA17" s="9">
        <f t="shared" si="8"/>
        <v>0</v>
      </c>
      <c r="AB17" s="39">
        <f t="shared" si="9"/>
        <v>7.5</v>
      </c>
      <c r="AC17" s="141">
        <v>5</v>
      </c>
      <c r="AD17" s="141">
        <v>5</v>
      </c>
      <c r="AE17" s="142">
        <f t="shared" si="10"/>
        <v>5</v>
      </c>
      <c r="AF17" s="142">
        <v>8</v>
      </c>
      <c r="AG17" s="142"/>
      <c r="AH17" s="23">
        <f t="shared" si="77"/>
        <v>6.5</v>
      </c>
      <c r="AI17" s="9"/>
      <c r="AJ17" s="5"/>
      <c r="AK17" s="5">
        <f t="shared" si="78"/>
        <v>0</v>
      </c>
      <c r="AL17" s="5"/>
      <c r="AM17" s="5"/>
      <c r="AN17" s="9">
        <f t="shared" si="79"/>
        <v>0</v>
      </c>
      <c r="AO17" s="39">
        <f t="shared" si="80"/>
        <v>6.5</v>
      </c>
      <c r="AP17" s="1">
        <v>4</v>
      </c>
      <c r="AQ17" s="1">
        <v>6</v>
      </c>
      <c r="AR17" s="1">
        <f t="shared" si="15"/>
        <v>5.333333333333333</v>
      </c>
      <c r="AS17" s="1">
        <v>7</v>
      </c>
      <c r="AT17" s="10"/>
      <c r="AU17" s="23">
        <f t="shared" si="16"/>
        <v>6.2</v>
      </c>
      <c r="AV17" s="9"/>
      <c r="AW17" s="5"/>
      <c r="AX17" s="5">
        <f t="shared" si="17"/>
        <v>0</v>
      </c>
      <c r="AY17" s="5"/>
      <c r="AZ17" s="5"/>
      <c r="BA17" s="9">
        <f t="shared" si="18"/>
        <v>0</v>
      </c>
      <c r="BB17" s="39">
        <f t="shared" si="19"/>
        <v>6.1666666666666661</v>
      </c>
      <c r="BC17" s="68">
        <v>8</v>
      </c>
      <c r="BD17" s="68">
        <v>8</v>
      </c>
      <c r="BE17" s="68">
        <v>6</v>
      </c>
      <c r="BF17" s="68">
        <v>6</v>
      </c>
      <c r="BG17" s="5">
        <f t="shared" si="76"/>
        <v>6.7</v>
      </c>
      <c r="BH17" s="5">
        <v>8</v>
      </c>
      <c r="BI17" s="10"/>
      <c r="BJ17" s="23">
        <f t="shared" si="81"/>
        <v>7.4</v>
      </c>
      <c r="BK17" s="9"/>
      <c r="BL17" s="5"/>
      <c r="BM17" s="5">
        <f t="shared" si="82"/>
        <v>0</v>
      </c>
      <c r="BN17" s="5"/>
      <c r="BO17" s="5"/>
      <c r="BP17" s="9">
        <f t="shared" si="83"/>
        <v>0</v>
      </c>
      <c r="BQ17" s="39">
        <f t="shared" si="84"/>
        <v>7.35</v>
      </c>
      <c r="BR17" s="26">
        <v>6</v>
      </c>
      <c r="BS17" s="26">
        <v>7</v>
      </c>
      <c r="BT17" s="5">
        <f t="shared" si="85"/>
        <v>6.7</v>
      </c>
      <c r="BU17" s="5">
        <v>8</v>
      </c>
      <c r="BV17" s="10"/>
      <c r="BW17" s="23">
        <f t="shared" si="86"/>
        <v>7.4</v>
      </c>
      <c r="BX17" s="9"/>
      <c r="BY17" s="5"/>
      <c r="BZ17" s="5">
        <f t="shared" si="87"/>
        <v>0</v>
      </c>
      <c r="CA17" s="5"/>
      <c r="CB17" s="5"/>
      <c r="CC17" s="9">
        <f t="shared" si="88"/>
        <v>0</v>
      </c>
      <c r="CD17" s="39">
        <f t="shared" si="89"/>
        <v>7.35</v>
      </c>
      <c r="CE17" s="26">
        <v>8</v>
      </c>
      <c r="CF17" s="26">
        <v>8</v>
      </c>
      <c r="CG17" s="5">
        <f t="shared" si="90"/>
        <v>8</v>
      </c>
      <c r="CH17" s="5"/>
      <c r="CI17" s="10"/>
      <c r="CJ17" s="23">
        <f t="shared" si="91"/>
        <v>4</v>
      </c>
      <c r="CK17" s="9"/>
      <c r="CL17" s="5"/>
      <c r="CM17" s="5">
        <f t="shared" si="92"/>
        <v>0</v>
      </c>
      <c r="CN17" s="5"/>
      <c r="CO17" s="5"/>
      <c r="CP17" s="9">
        <f t="shared" si="93"/>
        <v>0</v>
      </c>
      <c r="CQ17" s="39">
        <f t="shared" si="94"/>
        <v>4</v>
      </c>
      <c r="CR17" s="26"/>
      <c r="CS17" s="26"/>
      <c r="CT17" s="5">
        <f t="shared" si="95"/>
        <v>0</v>
      </c>
      <c r="CU17" s="5"/>
      <c r="CV17" s="10"/>
      <c r="CW17" s="23">
        <f t="shared" si="96"/>
        <v>0</v>
      </c>
      <c r="CX17" s="9"/>
      <c r="CY17" s="5"/>
      <c r="CZ17" s="5">
        <f t="shared" si="97"/>
        <v>0</v>
      </c>
      <c r="DA17" s="5"/>
      <c r="DB17" s="5"/>
      <c r="DC17" s="9">
        <f t="shared" si="98"/>
        <v>0</v>
      </c>
      <c r="DD17" s="39">
        <f t="shared" si="99"/>
        <v>0</v>
      </c>
      <c r="DE17" s="26">
        <v>7</v>
      </c>
      <c r="DF17" s="26">
        <v>7</v>
      </c>
      <c r="DG17" s="5">
        <f t="shared" si="100"/>
        <v>7</v>
      </c>
      <c r="DH17" s="5"/>
      <c r="DI17" s="10"/>
      <c r="DJ17" s="23">
        <f t="shared" si="101"/>
        <v>3.5</v>
      </c>
      <c r="DK17" s="9"/>
      <c r="DL17" s="5"/>
      <c r="DM17" s="5">
        <f t="shared" si="102"/>
        <v>0</v>
      </c>
      <c r="DN17" s="5"/>
      <c r="DO17" s="5"/>
      <c r="DP17" s="9">
        <f t="shared" si="103"/>
        <v>0</v>
      </c>
      <c r="DQ17" s="39">
        <f t="shared" si="104"/>
        <v>3.5</v>
      </c>
      <c r="DR17" s="26"/>
      <c r="DS17" s="26"/>
      <c r="DT17" s="5">
        <f t="shared" si="105"/>
        <v>0</v>
      </c>
      <c r="DU17" s="5"/>
      <c r="DV17" s="10"/>
      <c r="DW17" s="23">
        <f t="shared" si="106"/>
        <v>0</v>
      </c>
      <c r="DX17" s="9"/>
      <c r="DY17" s="5"/>
      <c r="DZ17" s="5">
        <f t="shared" si="107"/>
        <v>0</v>
      </c>
      <c r="EA17" s="5"/>
      <c r="EB17" s="5"/>
      <c r="EC17" s="9">
        <f t="shared" si="108"/>
        <v>0</v>
      </c>
      <c r="ED17" s="39">
        <f t="shared" si="109"/>
        <v>0</v>
      </c>
      <c r="EE17" s="26"/>
      <c r="EF17" s="26"/>
      <c r="EG17" s="5">
        <f t="shared" si="110"/>
        <v>0</v>
      </c>
      <c r="EH17" s="5"/>
      <c r="EI17" s="10"/>
      <c r="EJ17" s="23">
        <f t="shared" si="111"/>
        <v>0</v>
      </c>
      <c r="EK17" s="9"/>
      <c r="EL17" s="5"/>
      <c r="EM17" s="5">
        <f t="shared" si="112"/>
        <v>0</v>
      </c>
      <c r="EN17" s="5"/>
      <c r="EO17" s="5"/>
      <c r="EP17" s="9">
        <f t="shared" si="113"/>
        <v>0</v>
      </c>
      <c r="EQ17" s="39">
        <f t="shared" si="114"/>
        <v>0</v>
      </c>
      <c r="ER17" s="26"/>
      <c r="ES17" s="26"/>
      <c r="ET17" s="5">
        <f t="shared" si="115"/>
        <v>0</v>
      </c>
      <c r="EU17" s="5"/>
      <c r="EV17" s="10"/>
      <c r="EW17" s="23">
        <f t="shared" si="116"/>
        <v>0</v>
      </c>
      <c r="EX17" s="9"/>
      <c r="EY17" s="5"/>
      <c r="EZ17" s="5">
        <f t="shared" si="117"/>
        <v>0</v>
      </c>
      <c r="FA17" s="5"/>
      <c r="FB17" s="5"/>
      <c r="FC17" s="9">
        <f t="shared" si="118"/>
        <v>0</v>
      </c>
      <c r="FD17" s="39">
        <f t="shared" si="119"/>
        <v>0</v>
      </c>
      <c r="FE17" s="26"/>
      <c r="FF17" s="26"/>
      <c r="FG17" s="5">
        <f t="shared" si="120"/>
        <v>0</v>
      </c>
      <c r="FH17" s="5"/>
      <c r="FI17" s="10"/>
      <c r="FJ17" s="23">
        <f t="shared" si="121"/>
        <v>0</v>
      </c>
      <c r="FK17" s="9"/>
      <c r="FL17" s="5"/>
      <c r="FM17" s="5">
        <f t="shared" si="122"/>
        <v>0</v>
      </c>
      <c r="FN17" s="5"/>
      <c r="FO17" s="5"/>
      <c r="FP17" s="9">
        <f t="shared" si="123"/>
        <v>0</v>
      </c>
      <c r="FQ17" s="39">
        <f t="shared" si="124"/>
        <v>0</v>
      </c>
      <c r="FR17" s="26">
        <v>6</v>
      </c>
      <c r="FS17" s="26">
        <v>7</v>
      </c>
      <c r="FT17" s="5">
        <f t="shared" si="125"/>
        <v>6.7</v>
      </c>
      <c r="FU17" s="5">
        <v>7</v>
      </c>
      <c r="FV17" s="10"/>
      <c r="FW17" s="23">
        <f t="shared" si="126"/>
        <v>6.9</v>
      </c>
      <c r="FX17" s="9"/>
      <c r="FY17" s="5"/>
      <c r="FZ17" s="5">
        <f t="shared" si="127"/>
        <v>0</v>
      </c>
      <c r="GA17" s="5"/>
      <c r="GB17" s="5"/>
      <c r="GC17" s="9">
        <f t="shared" si="128"/>
        <v>0</v>
      </c>
      <c r="GD17" s="39">
        <f t="shared" si="129"/>
        <v>6.85</v>
      </c>
      <c r="GE17" s="26"/>
      <c r="GF17" s="26"/>
      <c r="GG17" s="5">
        <f t="shared" si="130"/>
        <v>0</v>
      </c>
      <c r="GH17" s="5"/>
      <c r="GI17" s="10"/>
      <c r="GJ17" s="23">
        <f t="shared" si="131"/>
        <v>0</v>
      </c>
      <c r="GK17" s="9"/>
      <c r="GL17" s="5"/>
      <c r="GM17" s="5">
        <f t="shared" si="132"/>
        <v>0</v>
      </c>
      <c r="GN17" s="5"/>
      <c r="GO17" s="5"/>
      <c r="GP17" s="9">
        <f t="shared" si="133"/>
        <v>0</v>
      </c>
      <c r="GQ17" s="39">
        <f t="shared" si="134"/>
        <v>0</v>
      </c>
      <c r="GR17" s="46"/>
      <c r="GS17" s="46"/>
      <c r="GT17" s="77">
        <f t="shared" si="74"/>
        <v>0</v>
      </c>
      <c r="GU17" s="39">
        <f t="shared" si="75"/>
        <v>0</v>
      </c>
    </row>
    <row r="18" spans="1:203" s="61" customFormat="1" ht="19.5" customHeight="1">
      <c r="A18" s="24">
        <v>9</v>
      </c>
      <c r="B18" s="99" t="s">
        <v>172</v>
      </c>
      <c r="C18" s="82" t="s">
        <v>181</v>
      </c>
      <c r="D18" s="82" t="str">
        <f t="shared" si="0"/>
        <v>123KK2574</v>
      </c>
      <c r="E18" s="87" t="s">
        <v>99</v>
      </c>
      <c r="F18" s="88" t="s">
        <v>247</v>
      </c>
      <c r="G18" s="101">
        <v>33775</v>
      </c>
      <c r="H18" s="44"/>
      <c r="I18" s="1"/>
      <c r="J18" s="22">
        <f t="shared" si="1"/>
        <v>0</v>
      </c>
      <c r="K18" s="1">
        <v>8</v>
      </c>
      <c r="L18" s="1">
        <v>8</v>
      </c>
      <c r="M18" s="22">
        <f t="shared" si="2"/>
        <v>8</v>
      </c>
      <c r="N18" s="22">
        <f t="shared" si="3"/>
        <v>4</v>
      </c>
      <c r="O18" s="1"/>
      <c r="P18" s="10"/>
      <c r="Q18" s="23">
        <f t="shared" si="4"/>
        <v>2</v>
      </c>
      <c r="R18" s="5"/>
      <c r="S18" s="9"/>
      <c r="T18" s="5">
        <f t="shared" si="5"/>
        <v>0</v>
      </c>
      <c r="U18" s="5"/>
      <c r="V18" s="5"/>
      <c r="W18" s="5">
        <f t="shared" si="6"/>
        <v>0</v>
      </c>
      <c r="X18" s="5">
        <f t="shared" si="7"/>
        <v>0</v>
      </c>
      <c r="Y18" s="5"/>
      <c r="Z18" s="10"/>
      <c r="AA18" s="9">
        <f t="shared" si="8"/>
        <v>0</v>
      </c>
      <c r="AB18" s="39">
        <f t="shared" si="9"/>
        <v>2</v>
      </c>
      <c r="AC18" s="26">
        <v>6</v>
      </c>
      <c r="AD18" s="26">
        <v>8</v>
      </c>
      <c r="AE18" s="5">
        <f t="shared" si="10"/>
        <v>7.3</v>
      </c>
      <c r="AF18" s="5">
        <v>8</v>
      </c>
      <c r="AG18" s="5"/>
      <c r="AH18" s="23">
        <f t="shared" si="77"/>
        <v>7.7</v>
      </c>
      <c r="AI18" s="9"/>
      <c r="AJ18" s="5"/>
      <c r="AK18" s="5">
        <f t="shared" si="78"/>
        <v>0</v>
      </c>
      <c r="AL18" s="5"/>
      <c r="AM18" s="5"/>
      <c r="AN18" s="9">
        <f t="shared" si="79"/>
        <v>0</v>
      </c>
      <c r="AO18" s="39">
        <f t="shared" si="80"/>
        <v>7.65</v>
      </c>
      <c r="AP18" s="1">
        <v>7.5</v>
      </c>
      <c r="AQ18" s="1">
        <v>5.5</v>
      </c>
      <c r="AR18" s="1">
        <f t="shared" si="15"/>
        <v>6.166666666666667</v>
      </c>
      <c r="AS18" s="1">
        <v>4</v>
      </c>
      <c r="AT18" s="10"/>
      <c r="AU18" s="23">
        <f t="shared" si="16"/>
        <v>5.0999999999999996</v>
      </c>
      <c r="AV18" s="9"/>
      <c r="AW18" s="5"/>
      <c r="AX18" s="5">
        <f t="shared" si="17"/>
        <v>0</v>
      </c>
      <c r="AY18" s="5"/>
      <c r="AZ18" s="5"/>
      <c r="BA18" s="9">
        <f t="shared" si="18"/>
        <v>0</v>
      </c>
      <c r="BB18" s="39">
        <f t="shared" si="19"/>
        <v>5.0833333333333339</v>
      </c>
      <c r="BC18" s="68">
        <v>8</v>
      </c>
      <c r="BD18" s="68">
        <v>8</v>
      </c>
      <c r="BE18" s="68">
        <v>7</v>
      </c>
      <c r="BF18" s="68">
        <v>7</v>
      </c>
      <c r="BG18" s="5">
        <f t="shared" si="76"/>
        <v>7.3</v>
      </c>
      <c r="BH18" s="5">
        <v>9</v>
      </c>
      <c r="BI18" s="10"/>
      <c r="BJ18" s="23">
        <f t="shared" si="81"/>
        <v>8.1999999999999993</v>
      </c>
      <c r="BK18" s="9"/>
      <c r="BL18" s="5"/>
      <c r="BM18" s="5">
        <f t="shared" si="82"/>
        <v>0</v>
      </c>
      <c r="BN18" s="5"/>
      <c r="BO18" s="5"/>
      <c r="BP18" s="9">
        <f t="shared" si="83"/>
        <v>0</v>
      </c>
      <c r="BQ18" s="39">
        <f t="shared" si="84"/>
        <v>8.15</v>
      </c>
      <c r="BR18" s="26">
        <v>7</v>
      </c>
      <c r="BS18" s="26">
        <v>7</v>
      </c>
      <c r="BT18" s="5">
        <f t="shared" si="85"/>
        <v>7</v>
      </c>
      <c r="BU18" s="5">
        <v>8</v>
      </c>
      <c r="BV18" s="10"/>
      <c r="BW18" s="23">
        <f t="shared" si="86"/>
        <v>7.5</v>
      </c>
      <c r="BX18" s="9"/>
      <c r="BY18" s="5"/>
      <c r="BZ18" s="5">
        <f t="shared" si="87"/>
        <v>0</v>
      </c>
      <c r="CA18" s="5"/>
      <c r="CB18" s="5"/>
      <c r="CC18" s="9">
        <f t="shared" si="88"/>
        <v>0</v>
      </c>
      <c r="CD18" s="39">
        <f t="shared" si="89"/>
        <v>7.5</v>
      </c>
      <c r="CE18" s="26">
        <v>5</v>
      </c>
      <c r="CF18" s="26">
        <v>7</v>
      </c>
      <c r="CG18" s="5">
        <f t="shared" si="90"/>
        <v>6.3</v>
      </c>
      <c r="CH18" s="5"/>
      <c r="CI18" s="10"/>
      <c r="CJ18" s="23">
        <f t="shared" si="91"/>
        <v>3.2</v>
      </c>
      <c r="CK18" s="9"/>
      <c r="CL18" s="5"/>
      <c r="CM18" s="5">
        <f t="shared" si="92"/>
        <v>0</v>
      </c>
      <c r="CN18" s="5"/>
      <c r="CO18" s="5"/>
      <c r="CP18" s="9">
        <f t="shared" si="93"/>
        <v>0</v>
      </c>
      <c r="CQ18" s="39">
        <f t="shared" si="94"/>
        <v>3.15</v>
      </c>
      <c r="CR18" s="26"/>
      <c r="CS18" s="26"/>
      <c r="CT18" s="5">
        <f t="shared" si="95"/>
        <v>0</v>
      </c>
      <c r="CU18" s="5"/>
      <c r="CV18" s="10"/>
      <c r="CW18" s="23">
        <f t="shared" si="96"/>
        <v>0</v>
      </c>
      <c r="CX18" s="9"/>
      <c r="CY18" s="5"/>
      <c r="CZ18" s="5">
        <f t="shared" si="97"/>
        <v>0</v>
      </c>
      <c r="DA18" s="5"/>
      <c r="DB18" s="5"/>
      <c r="DC18" s="9">
        <f t="shared" si="98"/>
        <v>0</v>
      </c>
      <c r="DD18" s="39">
        <f t="shared" si="99"/>
        <v>0</v>
      </c>
      <c r="DE18" s="26">
        <v>7</v>
      </c>
      <c r="DF18" s="26">
        <v>8</v>
      </c>
      <c r="DG18" s="5">
        <f t="shared" si="100"/>
        <v>7.7</v>
      </c>
      <c r="DH18" s="5"/>
      <c r="DI18" s="10"/>
      <c r="DJ18" s="23">
        <f t="shared" si="101"/>
        <v>3.9</v>
      </c>
      <c r="DK18" s="9"/>
      <c r="DL18" s="5"/>
      <c r="DM18" s="5">
        <f t="shared" si="102"/>
        <v>0</v>
      </c>
      <c r="DN18" s="5"/>
      <c r="DO18" s="5"/>
      <c r="DP18" s="9">
        <f t="shared" si="103"/>
        <v>0</v>
      </c>
      <c r="DQ18" s="39">
        <f t="shared" si="104"/>
        <v>3.85</v>
      </c>
      <c r="DR18" s="26"/>
      <c r="DS18" s="26"/>
      <c r="DT18" s="5">
        <f t="shared" si="105"/>
        <v>0</v>
      </c>
      <c r="DU18" s="5"/>
      <c r="DV18" s="10"/>
      <c r="DW18" s="23">
        <f t="shared" si="106"/>
        <v>0</v>
      </c>
      <c r="DX18" s="9"/>
      <c r="DY18" s="5"/>
      <c r="DZ18" s="5">
        <f t="shared" si="107"/>
        <v>0</v>
      </c>
      <c r="EA18" s="5"/>
      <c r="EB18" s="5"/>
      <c r="EC18" s="9">
        <f t="shared" si="108"/>
        <v>0</v>
      </c>
      <c r="ED18" s="39">
        <f t="shared" si="109"/>
        <v>0</v>
      </c>
      <c r="EE18" s="26"/>
      <c r="EF18" s="26"/>
      <c r="EG18" s="5">
        <f t="shared" si="110"/>
        <v>0</v>
      </c>
      <c r="EH18" s="5"/>
      <c r="EI18" s="10"/>
      <c r="EJ18" s="23">
        <f t="shared" si="111"/>
        <v>0</v>
      </c>
      <c r="EK18" s="9"/>
      <c r="EL18" s="5"/>
      <c r="EM18" s="5">
        <f t="shared" si="112"/>
        <v>0</v>
      </c>
      <c r="EN18" s="5"/>
      <c r="EO18" s="5"/>
      <c r="EP18" s="9">
        <f t="shared" si="113"/>
        <v>0</v>
      </c>
      <c r="EQ18" s="39">
        <f t="shared" si="114"/>
        <v>0</v>
      </c>
      <c r="ER18" s="26"/>
      <c r="ES18" s="26"/>
      <c r="ET18" s="5">
        <f t="shared" si="115"/>
        <v>0</v>
      </c>
      <c r="EU18" s="5"/>
      <c r="EV18" s="10"/>
      <c r="EW18" s="23">
        <f t="shared" si="116"/>
        <v>0</v>
      </c>
      <c r="EX18" s="9"/>
      <c r="EY18" s="5"/>
      <c r="EZ18" s="5">
        <f t="shared" si="117"/>
        <v>0</v>
      </c>
      <c r="FA18" s="5"/>
      <c r="FB18" s="5"/>
      <c r="FC18" s="9">
        <f t="shared" si="118"/>
        <v>0</v>
      </c>
      <c r="FD18" s="39">
        <f t="shared" si="119"/>
        <v>0</v>
      </c>
      <c r="FE18" s="26"/>
      <c r="FF18" s="26"/>
      <c r="FG18" s="5">
        <f t="shared" si="120"/>
        <v>0</v>
      </c>
      <c r="FH18" s="5"/>
      <c r="FI18" s="10"/>
      <c r="FJ18" s="23">
        <f t="shared" si="121"/>
        <v>0</v>
      </c>
      <c r="FK18" s="9"/>
      <c r="FL18" s="5"/>
      <c r="FM18" s="5">
        <f t="shared" si="122"/>
        <v>0</v>
      </c>
      <c r="FN18" s="5"/>
      <c r="FO18" s="5"/>
      <c r="FP18" s="9">
        <f t="shared" si="123"/>
        <v>0</v>
      </c>
      <c r="FQ18" s="39">
        <f t="shared" si="124"/>
        <v>0</v>
      </c>
      <c r="FR18" s="26">
        <v>7</v>
      </c>
      <c r="FS18" s="26">
        <v>7</v>
      </c>
      <c r="FT18" s="5">
        <f t="shared" si="125"/>
        <v>7</v>
      </c>
      <c r="FU18" s="5">
        <v>8</v>
      </c>
      <c r="FV18" s="10"/>
      <c r="FW18" s="23">
        <f t="shared" si="126"/>
        <v>7.5</v>
      </c>
      <c r="FX18" s="9"/>
      <c r="FY18" s="5"/>
      <c r="FZ18" s="5">
        <f t="shared" si="127"/>
        <v>0</v>
      </c>
      <c r="GA18" s="5"/>
      <c r="GB18" s="5"/>
      <c r="GC18" s="9">
        <f t="shared" si="128"/>
        <v>0</v>
      </c>
      <c r="GD18" s="39">
        <f t="shared" si="129"/>
        <v>7.5</v>
      </c>
      <c r="GE18" s="26"/>
      <c r="GF18" s="26"/>
      <c r="GG18" s="5">
        <f t="shared" si="130"/>
        <v>0</v>
      </c>
      <c r="GH18" s="5"/>
      <c r="GI18" s="10"/>
      <c r="GJ18" s="23">
        <f t="shared" si="131"/>
        <v>0</v>
      </c>
      <c r="GK18" s="9"/>
      <c r="GL18" s="5"/>
      <c r="GM18" s="5">
        <f t="shared" si="132"/>
        <v>0</v>
      </c>
      <c r="GN18" s="5"/>
      <c r="GO18" s="5"/>
      <c r="GP18" s="9">
        <f t="shared" si="133"/>
        <v>0</v>
      </c>
      <c r="GQ18" s="39">
        <f t="shared" si="134"/>
        <v>0</v>
      </c>
      <c r="GR18" s="46"/>
      <c r="GS18" s="46"/>
      <c r="GT18" s="77">
        <f t="shared" si="74"/>
        <v>0</v>
      </c>
      <c r="GU18" s="39">
        <f t="shared" si="75"/>
        <v>0</v>
      </c>
    </row>
    <row r="19" spans="1:203">
      <c r="A19" s="19"/>
      <c r="B19" s="20"/>
      <c r="C19" s="20"/>
      <c r="D19" s="20"/>
      <c r="E19" s="20"/>
      <c r="F19" s="20"/>
      <c r="G19" s="20"/>
    </row>
  </sheetData>
  <autoFilter ref="A9:GZ18"/>
  <mergeCells count="243">
    <mergeCell ref="AM8:AM9"/>
    <mergeCell ref="AN8:AN9"/>
    <mergeCell ref="AI8:AI9"/>
    <mergeCell ref="AJ8:AJ9"/>
    <mergeCell ref="AK8:AK9"/>
    <mergeCell ref="AL8:AL9"/>
    <mergeCell ref="AC6:AN6"/>
    <mergeCell ref="AC7:AH7"/>
    <mergeCell ref="AI7:AN7"/>
    <mergeCell ref="AO7:AO9"/>
    <mergeCell ref="AC8:AC9"/>
    <mergeCell ref="AD8:AD9"/>
    <mergeCell ref="AE8:AE9"/>
    <mergeCell ref="AF8:AF9"/>
    <mergeCell ref="AG8:AG9"/>
    <mergeCell ref="AH8:AH9"/>
    <mergeCell ref="GR6:GS6"/>
    <mergeCell ref="GU6:GU9"/>
    <mergeCell ref="GR7:GR9"/>
    <mergeCell ref="GS7:GS9"/>
    <mergeCell ref="GT7:GT9"/>
    <mergeCell ref="AP6:BA6"/>
    <mergeCell ref="BC6:BP6"/>
    <mergeCell ref="BR6:CC6"/>
    <mergeCell ref="CE6:CP6"/>
    <mergeCell ref="CR6:DC6"/>
    <mergeCell ref="DE6:DP6"/>
    <mergeCell ref="DR6:EC6"/>
    <mergeCell ref="EE6:EP6"/>
    <mergeCell ref="ER6:FC6"/>
    <mergeCell ref="AP7:AU7"/>
    <mergeCell ref="AV7:BA7"/>
    <mergeCell ref="BB7:BB9"/>
    <mergeCell ref="R7:AA7"/>
    <mergeCell ref="AB7:AB9"/>
    <mergeCell ref="T8:T9"/>
    <mergeCell ref="U8:U9"/>
    <mergeCell ref="V8:V9"/>
    <mergeCell ref="W8:W9"/>
    <mergeCell ref="R8:R9"/>
    <mergeCell ref="AA8:AA9"/>
    <mergeCell ref="H6:AA6"/>
    <mergeCell ref="X8:X9"/>
    <mergeCell ref="Y8:Y9"/>
    <mergeCell ref="Z8:Z9"/>
    <mergeCell ref="L8:L9"/>
    <mergeCell ref="M8:M9"/>
    <mergeCell ref="N8:N9"/>
    <mergeCell ref="S8:S9"/>
    <mergeCell ref="P8:P9"/>
    <mergeCell ref="Q8:Q9"/>
    <mergeCell ref="I8:I9"/>
    <mergeCell ref="J8:J9"/>
    <mergeCell ref="K8:K9"/>
    <mergeCell ref="O8:O9"/>
    <mergeCell ref="B6:C9"/>
    <mergeCell ref="E6:F9"/>
    <mergeCell ref="A3:G3"/>
    <mergeCell ref="A4:G4"/>
    <mergeCell ref="A6:A9"/>
    <mergeCell ref="G6:G9"/>
    <mergeCell ref="H8:H9"/>
    <mergeCell ref="H7:Q7"/>
    <mergeCell ref="BC7:BJ7"/>
    <mergeCell ref="BK7:BP7"/>
    <mergeCell ref="BQ7:BQ9"/>
    <mergeCell ref="BR7:BW7"/>
    <mergeCell ref="BX7:CC7"/>
    <mergeCell ref="CD7:CD9"/>
    <mergeCell ref="CE7:CJ7"/>
    <mergeCell ref="CK7:CP7"/>
    <mergeCell ref="CQ7:CQ9"/>
    <mergeCell ref="BN8:BN9"/>
    <mergeCell ref="BO8:BO9"/>
    <mergeCell ref="BP8:BP9"/>
    <mergeCell ref="BR8:BR9"/>
    <mergeCell ref="BS8:BS9"/>
    <mergeCell ref="BT8:BT9"/>
    <mergeCell ref="BU8:BU9"/>
    <mergeCell ref="BV8:BV9"/>
    <mergeCell ref="BW8:BW9"/>
    <mergeCell ref="BX8:BX9"/>
    <mergeCell ref="BY8:BY9"/>
    <mergeCell ref="BZ8:BZ9"/>
    <mergeCell ref="CA8:CA9"/>
    <mergeCell ref="CB8:CB9"/>
    <mergeCell ref="CC8:CC9"/>
    <mergeCell ref="CR7:CW7"/>
    <mergeCell ref="CE8:CE9"/>
    <mergeCell ref="CF8:CF9"/>
    <mergeCell ref="CG8:CG9"/>
    <mergeCell ref="CH8:CH9"/>
    <mergeCell ref="CI8:CI9"/>
    <mergeCell ref="CJ8:CJ9"/>
    <mergeCell ref="CX7:DC7"/>
    <mergeCell ref="DD7:DD9"/>
    <mergeCell ref="CK8:CK9"/>
    <mergeCell ref="CL8:CL9"/>
    <mergeCell ref="CM8:CM9"/>
    <mergeCell ref="CN8:CN9"/>
    <mergeCell ref="CO8:CO9"/>
    <mergeCell ref="CP8:CP9"/>
    <mergeCell ref="CR8:CR9"/>
    <mergeCell ref="CS8:CS9"/>
    <mergeCell ref="CT8:CT9"/>
    <mergeCell ref="CU8:CU9"/>
    <mergeCell ref="CV8:CV9"/>
    <mergeCell ref="CW8:CW9"/>
    <mergeCell ref="EC8:EC9"/>
    <mergeCell ref="DE7:DJ7"/>
    <mergeCell ref="DK7:DP7"/>
    <mergeCell ref="CX8:CX9"/>
    <mergeCell ref="CY8:CY9"/>
    <mergeCell ref="CZ8:CZ9"/>
    <mergeCell ref="DA8:DA9"/>
    <mergeCell ref="DB8:DB9"/>
    <mergeCell ref="DC8:DC9"/>
    <mergeCell ref="DQ7:DQ9"/>
    <mergeCell ref="DE8:DE9"/>
    <mergeCell ref="DF8:DF9"/>
    <mergeCell ref="DG8:DG9"/>
    <mergeCell ref="DH8:DH9"/>
    <mergeCell ref="DI8:DI9"/>
    <mergeCell ref="DJ8:DJ9"/>
    <mergeCell ref="DK8:DK9"/>
    <mergeCell ref="DL8:DL9"/>
    <mergeCell ref="DM8:DM9"/>
    <mergeCell ref="DN8:DN9"/>
    <mergeCell ref="DO8:DO9"/>
    <mergeCell ref="DP8:DP9"/>
    <mergeCell ref="EX7:FC7"/>
    <mergeCell ref="EM8:EM9"/>
    <mergeCell ref="EN8:EN9"/>
    <mergeCell ref="EO8:EO9"/>
    <mergeCell ref="EP8:EP9"/>
    <mergeCell ref="EK8:EK9"/>
    <mergeCell ref="EL8:EL9"/>
    <mergeCell ref="ER8:ER9"/>
    <mergeCell ref="ES8:ES9"/>
    <mergeCell ref="ET8:ET9"/>
    <mergeCell ref="EU8:EU9"/>
    <mergeCell ref="EV8:EV9"/>
    <mergeCell ref="EW8:EW9"/>
    <mergeCell ref="EX8:EX9"/>
    <mergeCell ref="EY8:EY9"/>
    <mergeCell ref="EZ8:EZ9"/>
    <mergeCell ref="EK7:EP7"/>
    <mergeCell ref="BK8:BK9"/>
    <mergeCell ref="BL8:BL9"/>
    <mergeCell ref="BM8:BM9"/>
    <mergeCell ref="EQ7:EQ9"/>
    <mergeCell ref="ER7:EW7"/>
    <mergeCell ref="EG8:EG9"/>
    <mergeCell ref="EH8:EH9"/>
    <mergeCell ref="EI8:EI9"/>
    <mergeCell ref="EJ8:EJ9"/>
    <mergeCell ref="EE8:EE9"/>
    <mergeCell ref="EF8:EF9"/>
    <mergeCell ref="DR7:DW7"/>
    <mergeCell ref="DX7:EC7"/>
    <mergeCell ref="ED7:ED9"/>
    <mergeCell ref="DR8:DR9"/>
    <mergeCell ref="DS8:DS9"/>
    <mergeCell ref="DT8:DT9"/>
    <mergeCell ref="DU8:DU9"/>
    <mergeCell ref="EE7:EJ7"/>
    <mergeCell ref="DX8:DX9"/>
    <mergeCell ref="DY8:DY9"/>
    <mergeCell ref="DZ8:DZ9"/>
    <mergeCell ref="EA8:EA9"/>
    <mergeCell ref="EB8:EB9"/>
    <mergeCell ref="GG8:GG9"/>
    <mergeCell ref="GH8:GH9"/>
    <mergeCell ref="GI8:GI9"/>
    <mergeCell ref="FD7:FD9"/>
    <mergeCell ref="AP8:AP9"/>
    <mergeCell ref="AQ8:AQ9"/>
    <mergeCell ref="AR8:AR9"/>
    <mergeCell ref="AS8:AS9"/>
    <mergeCell ref="AT8:AT9"/>
    <mergeCell ref="AU8:AU9"/>
    <mergeCell ref="DV8:DV9"/>
    <mergeCell ref="DW8:DW9"/>
    <mergeCell ref="AV8:AV9"/>
    <mergeCell ref="AW8:AW9"/>
    <mergeCell ref="AX8:AX9"/>
    <mergeCell ref="AY8:AY9"/>
    <mergeCell ref="AZ8:AZ9"/>
    <mergeCell ref="BA8:BA9"/>
    <mergeCell ref="BC8:BC9"/>
    <mergeCell ref="BF8:BF9"/>
    <mergeCell ref="BG8:BG9"/>
    <mergeCell ref="BH8:BH9"/>
    <mergeCell ref="BI8:BI9"/>
    <mergeCell ref="BJ8:BJ9"/>
    <mergeCell ref="FZ8:FZ9"/>
    <mergeCell ref="GA8:GA9"/>
    <mergeCell ref="GB8:GB9"/>
    <mergeCell ref="FA8:FA9"/>
    <mergeCell ref="FB8:FB9"/>
    <mergeCell ref="FC8:FC9"/>
    <mergeCell ref="FE6:FP6"/>
    <mergeCell ref="FR6:GC6"/>
    <mergeCell ref="GE6:GP6"/>
    <mergeCell ref="FE7:FJ7"/>
    <mergeCell ref="FK7:FP7"/>
    <mergeCell ref="FQ7:FQ9"/>
    <mergeCell ref="FR7:FW7"/>
    <mergeCell ref="FX7:GC7"/>
    <mergeCell ref="GD7:GD9"/>
    <mergeCell ref="GE7:GJ7"/>
    <mergeCell ref="GK7:GP7"/>
    <mergeCell ref="GC8:GC9"/>
    <mergeCell ref="GE8:GE9"/>
    <mergeCell ref="GF8:GF9"/>
    <mergeCell ref="GM8:GM9"/>
    <mergeCell ref="GN8:GN9"/>
    <mergeCell ref="GO8:GO9"/>
    <mergeCell ref="GP8:GP9"/>
    <mergeCell ref="GJ8:GJ9"/>
    <mergeCell ref="GK8:GK9"/>
    <mergeCell ref="GL8:GL9"/>
    <mergeCell ref="GQ7:GQ9"/>
    <mergeCell ref="FE8:FE9"/>
    <mergeCell ref="FF8:FF9"/>
    <mergeCell ref="FG8:FG9"/>
    <mergeCell ref="FH8:FH9"/>
    <mergeCell ref="FI8:FI9"/>
    <mergeCell ref="FJ8:FJ9"/>
    <mergeCell ref="FK8:FK9"/>
    <mergeCell ref="FL8:FL9"/>
    <mergeCell ref="FM8:FM9"/>
    <mergeCell ref="FN8:FN9"/>
    <mergeCell ref="FO8:FO9"/>
    <mergeCell ref="FP8:FP9"/>
    <mergeCell ref="FR8:FR9"/>
    <mergeCell ref="FS8:FS9"/>
    <mergeCell ref="FT8:FT9"/>
    <mergeCell ref="FU8:FU9"/>
    <mergeCell ref="FV8:FV9"/>
    <mergeCell ref="FW8:FW9"/>
    <mergeCell ref="FX8:FX9"/>
    <mergeCell ref="FY8:FY9"/>
  </mergeCells>
  <phoneticPr fontId="5" type="noConversion"/>
  <conditionalFormatting sqref="E11:G16">
    <cfRule type="expression" dxfId="3" priority="1" stopIfTrue="1">
      <formula>"11XD2"</formula>
    </cfRule>
  </conditionalFormatting>
  <pageMargins left="0.25" right="0" top="0.5" bottom="0.25" header="0.25" footer="0.25"/>
  <pageSetup paperSize="9" orientation="landscape" r:id="rId1"/>
  <headerFooter alignWithMargins="0"/>
  <ignoredErrors>
    <ignoredError sqref="BG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HB18"/>
  <sheetViews>
    <sheetView workbookViewId="0">
      <pane xSplit="7" ySplit="9" topLeftCell="H10" activePane="bottomRight" state="frozen"/>
      <selection pane="topRight" activeCell="F1" sqref="F1"/>
      <selection pane="bottomLeft" activeCell="A9" sqref="A9"/>
      <selection pane="bottomRight" activeCell="A10" sqref="A10:A18"/>
    </sheetView>
  </sheetViews>
  <sheetFormatPr defaultColWidth="3" defaultRowHeight="11.25"/>
  <cols>
    <col min="1" max="1" width="2.7109375" style="11" customWidth="1"/>
    <col min="2" max="4" width="8.28515625" style="11" customWidth="1"/>
    <col min="5" max="5" width="19.28515625" style="11" customWidth="1"/>
    <col min="6" max="7" width="8.28515625" style="11" customWidth="1"/>
    <col min="8" max="8" width="2.85546875" style="11" customWidth="1"/>
    <col min="9" max="9" width="2.85546875" style="15" customWidth="1"/>
    <col min="10" max="17" width="2.85546875" style="11" customWidth="1"/>
    <col min="18" max="18" width="2.85546875" style="11" hidden="1" customWidth="1"/>
    <col min="19" max="19" width="2.85546875" style="15" hidden="1" customWidth="1"/>
    <col min="20" max="27" width="2.85546875" style="11" hidden="1" customWidth="1"/>
    <col min="28" max="28" width="2.85546875" style="11" customWidth="1"/>
    <col min="29" max="33" width="3.140625" style="11" customWidth="1"/>
    <col min="34" max="47" width="3" style="11" customWidth="1"/>
    <col min="48" max="53" width="3" style="11" hidden="1" customWidth="1"/>
    <col min="54" max="54" width="3" style="11" customWidth="1"/>
    <col min="55" max="55" width="3.85546875" style="11" customWidth="1"/>
    <col min="56" max="60" width="3" style="11" customWidth="1"/>
    <col min="61" max="66" width="3" style="11" hidden="1" customWidth="1"/>
    <col min="67" max="73" width="3" style="11" customWidth="1"/>
    <col min="74" max="79" width="3" style="11" hidden="1" customWidth="1"/>
    <col min="80" max="85" width="3" style="11" customWidth="1"/>
    <col min="86" max="86" width="3.140625" style="11" customWidth="1"/>
    <col min="87" max="92" width="3" style="11" hidden="1" customWidth="1"/>
    <col min="93" max="99" width="3" style="11" customWidth="1"/>
    <col min="100" max="105" width="3" style="11" hidden="1" customWidth="1"/>
    <col min="106" max="112" width="3" style="11" customWidth="1"/>
    <col min="113" max="118" width="3" style="11" hidden="1" customWidth="1"/>
    <col min="119" max="125" width="3" style="11" customWidth="1"/>
    <col min="126" max="131" width="3" style="11" hidden="1" customWidth="1"/>
    <col min="132" max="138" width="3" style="11" customWidth="1"/>
    <col min="139" max="144" width="3" style="11" hidden="1" customWidth="1"/>
    <col min="145" max="151" width="3" style="11" customWidth="1"/>
    <col min="152" max="157" width="3" style="11" hidden="1" customWidth="1"/>
    <col min="158" max="164" width="3" style="11" customWidth="1"/>
    <col min="165" max="170" width="3" style="11" hidden="1" customWidth="1"/>
    <col min="171" max="177" width="3" style="11" customWidth="1"/>
    <col min="178" max="183" width="3" style="11" hidden="1" customWidth="1"/>
    <col min="184" max="190" width="3" style="11" customWidth="1"/>
    <col min="191" max="196" width="3" style="11" hidden="1" customWidth="1"/>
    <col min="197" max="203" width="3" style="11" customWidth="1"/>
    <col min="204" max="209" width="3" style="11" hidden="1" customWidth="1"/>
    <col min="210" max="210" width="3" style="11" customWidth="1"/>
    <col min="211" max="221" width="9.140625" style="11" customWidth="1"/>
    <col min="222" max="16384" width="3" style="11"/>
  </cols>
  <sheetData>
    <row r="1" spans="1:210">
      <c r="A1" s="13" t="s">
        <v>86</v>
      </c>
      <c r="B1" s="14"/>
      <c r="C1" s="14"/>
      <c r="D1" s="14"/>
      <c r="E1" s="14"/>
      <c r="F1" s="14"/>
      <c r="G1" s="14"/>
    </row>
    <row r="2" spans="1:210">
      <c r="A2" s="13" t="s">
        <v>87</v>
      </c>
      <c r="B2" s="14"/>
      <c r="C2" s="14"/>
      <c r="D2" s="14"/>
      <c r="E2" s="14"/>
      <c r="F2" s="14"/>
      <c r="G2" s="14"/>
    </row>
    <row r="3" spans="1:210">
      <c r="A3" s="153" t="s">
        <v>88</v>
      </c>
      <c r="B3" s="153"/>
      <c r="C3" s="153"/>
      <c r="D3" s="153"/>
      <c r="E3" s="153"/>
      <c r="F3" s="153"/>
      <c r="G3" s="153"/>
      <c r="I3" s="11"/>
      <c r="S3" s="11"/>
    </row>
    <row r="4" spans="1:210">
      <c r="A4" s="154" t="s">
        <v>89</v>
      </c>
      <c r="B4" s="154"/>
      <c r="C4" s="154"/>
      <c r="D4" s="154"/>
      <c r="E4" s="154"/>
      <c r="F4" s="154"/>
      <c r="G4" s="154"/>
      <c r="I4" s="11"/>
      <c r="S4" s="11"/>
    </row>
    <row r="5" spans="1:210" ht="22.5" customHeight="1">
      <c r="A5" s="16"/>
      <c r="B5" s="17"/>
      <c r="C5" s="17"/>
      <c r="D5" s="17"/>
      <c r="E5" s="17"/>
      <c r="F5" s="17"/>
      <c r="G5" s="17"/>
    </row>
    <row r="6" spans="1:210" ht="21" customHeight="1">
      <c r="A6" s="145" t="s">
        <v>97</v>
      </c>
      <c r="B6" s="148" t="s">
        <v>84</v>
      </c>
      <c r="C6" s="155"/>
      <c r="D6" s="156"/>
      <c r="E6" s="148" t="s">
        <v>85</v>
      </c>
      <c r="F6" s="156"/>
      <c r="G6" s="145" t="s">
        <v>80</v>
      </c>
      <c r="H6" s="151" t="s">
        <v>104</v>
      </c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54"/>
      <c r="AC6" s="151" t="s">
        <v>112</v>
      </c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54"/>
      <c r="AP6" s="151" t="s">
        <v>271</v>
      </c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54">
        <v>2</v>
      </c>
      <c r="BC6" s="151" t="s">
        <v>127</v>
      </c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54">
        <v>2</v>
      </c>
      <c r="BP6" s="151" t="s">
        <v>128</v>
      </c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54">
        <v>3</v>
      </c>
      <c r="CC6" s="151" t="s">
        <v>323</v>
      </c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54">
        <v>3</v>
      </c>
      <c r="CP6" s="151" t="s">
        <v>324</v>
      </c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54">
        <v>3</v>
      </c>
      <c r="DC6" s="151" t="s">
        <v>325</v>
      </c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54">
        <v>2</v>
      </c>
      <c r="DP6" s="151" t="s">
        <v>326</v>
      </c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54">
        <v>3</v>
      </c>
      <c r="EC6" s="151" t="s">
        <v>327</v>
      </c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54">
        <v>3</v>
      </c>
      <c r="EP6" s="151" t="s">
        <v>328</v>
      </c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54">
        <v>3</v>
      </c>
      <c r="FC6" s="151" t="s">
        <v>329</v>
      </c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54">
        <v>3</v>
      </c>
      <c r="FP6" s="151" t="s">
        <v>330</v>
      </c>
      <c r="FQ6" s="152"/>
      <c r="FR6" s="152"/>
      <c r="FS6" s="152"/>
      <c r="FT6" s="152"/>
      <c r="FU6" s="152"/>
      <c r="FV6" s="152"/>
      <c r="FW6" s="152"/>
      <c r="FX6" s="152"/>
      <c r="FY6" s="152"/>
      <c r="FZ6" s="152"/>
      <c r="GA6" s="152"/>
      <c r="GB6" s="54">
        <v>3</v>
      </c>
      <c r="GC6" s="151" t="s">
        <v>321</v>
      </c>
      <c r="GD6" s="152"/>
      <c r="GE6" s="152"/>
      <c r="GF6" s="152"/>
      <c r="GG6" s="152"/>
      <c r="GH6" s="152"/>
      <c r="GI6" s="152"/>
      <c r="GJ6" s="152"/>
      <c r="GK6" s="152"/>
      <c r="GL6" s="152"/>
      <c r="GM6" s="152"/>
      <c r="GN6" s="152"/>
      <c r="GO6" s="54">
        <v>5</v>
      </c>
      <c r="GP6" s="151" t="s">
        <v>331</v>
      </c>
      <c r="GQ6" s="152"/>
      <c r="GR6" s="152"/>
      <c r="GS6" s="152"/>
      <c r="GT6" s="152"/>
      <c r="GU6" s="152"/>
      <c r="GV6" s="152"/>
      <c r="GW6" s="152"/>
      <c r="GX6" s="152"/>
      <c r="GY6" s="152"/>
      <c r="GZ6" s="152"/>
      <c r="HA6" s="152"/>
      <c r="HB6" s="54">
        <v>3</v>
      </c>
    </row>
    <row r="7" spans="1:210" ht="17.25" customHeight="1">
      <c r="A7" s="146"/>
      <c r="B7" s="149"/>
      <c r="C7" s="157"/>
      <c r="D7" s="158"/>
      <c r="E7" s="149"/>
      <c r="F7" s="158"/>
      <c r="G7" s="146"/>
      <c r="H7" s="144" t="s">
        <v>103</v>
      </c>
      <c r="I7" s="144"/>
      <c r="J7" s="144"/>
      <c r="K7" s="144"/>
      <c r="L7" s="144"/>
      <c r="M7" s="144"/>
      <c r="N7" s="144"/>
      <c r="O7" s="144"/>
      <c r="P7" s="144"/>
      <c r="Q7" s="144"/>
      <c r="R7" s="144" t="s">
        <v>110</v>
      </c>
      <c r="S7" s="144"/>
      <c r="T7" s="144"/>
      <c r="U7" s="144"/>
      <c r="V7" s="144"/>
      <c r="W7" s="144"/>
      <c r="X7" s="144"/>
      <c r="Y7" s="144"/>
      <c r="Z7" s="144"/>
      <c r="AA7" s="144"/>
      <c r="AB7" s="144" t="s">
        <v>105</v>
      </c>
      <c r="AC7" s="144" t="s">
        <v>103</v>
      </c>
      <c r="AD7" s="144"/>
      <c r="AE7" s="144"/>
      <c r="AF7" s="144"/>
      <c r="AG7" s="144"/>
      <c r="AH7" s="144"/>
      <c r="AI7" s="144" t="s">
        <v>110</v>
      </c>
      <c r="AJ7" s="144"/>
      <c r="AK7" s="144"/>
      <c r="AL7" s="144"/>
      <c r="AM7" s="144"/>
      <c r="AN7" s="144"/>
      <c r="AO7" s="148" t="s">
        <v>105</v>
      </c>
      <c r="AP7" s="144" t="s">
        <v>103</v>
      </c>
      <c r="AQ7" s="144"/>
      <c r="AR7" s="144"/>
      <c r="AS7" s="144"/>
      <c r="AT7" s="144"/>
      <c r="AU7" s="144"/>
      <c r="AV7" s="144" t="s">
        <v>110</v>
      </c>
      <c r="AW7" s="144"/>
      <c r="AX7" s="144"/>
      <c r="AY7" s="144"/>
      <c r="AZ7" s="144"/>
      <c r="BA7" s="144"/>
      <c r="BB7" s="145" t="s">
        <v>105</v>
      </c>
      <c r="BC7" s="144" t="s">
        <v>103</v>
      </c>
      <c r="BD7" s="144"/>
      <c r="BE7" s="144"/>
      <c r="BF7" s="144"/>
      <c r="BG7" s="144"/>
      <c r="BH7" s="144"/>
      <c r="BI7" s="144" t="s">
        <v>110</v>
      </c>
      <c r="BJ7" s="144"/>
      <c r="BK7" s="144"/>
      <c r="BL7" s="144"/>
      <c r="BM7" s="144"/>
      <c r="BN7" s="144"/>
      <c r="BO7" s="148" t="s">
        <v>105</v>
      </c>
      <c r="BP7" s="144" t="s">
        <v>103</v>
      </c>
      <c r="BQ7" s="144"/>
      <c r="BR7" s="144"/>
      <c r="BS7" s="144"/>
      <c r="BT7" s="144"/>
      <c r="BU7" s="144"/>
      <c r="BV7" s="144" t="s">
        <v>110</v>
      </c>
      <c r="BW7" s="144"/>
      <c r="BX7" s="144"/>
      <c r="BY7" s="144"/>
      <c r="BZ7" s="144"/>
      <c r="CA7" s="144"/>
      <c r="CB7" s="145" t="s">
        <v>105</v>
      </c>
      <c r="CC7" s="144" t="s">
        <v>103</v>
      </c>
      <c r="CD7" s="144"/>
      <c r="CE7" s="144"/>
      <c r="CF7" s="144"/>
      <c r="CG7" s="144"/>
      <c r="CH7" s="144"/>
      <c r="CI7" s="144" t="s">
        <v>110</v>
      </c>
      <c r="CJ7" s="144"/>
      <c r="CK7" s="144"/>
      <c r="CL7" s="144"/>
      <c r="CM7" s="144"/>
      <c r="CN7" s="144"/>
      <c r="CO7" s="148" t="s">
        <v>105</v>
      </c>
      <c r="CP7" s="144" t="s">
        <v>103</v>
      </c>
      <c r="CQ7" s="144"/>
      <c r="CR7" s="144"/>
      <c r="CS7" s="144"/>
      <c r="CT7" s="144"/>
      <c r="CU7" s="144"/>
      <c r="CV7" s="144" t="s">
        <v>110</v>
      </c>
      <c r="CW7" s="144"/>
      <c r="CX7" s="144"/>
      <c r="CY7" s="144"/>
      <c r="CZ7" s="144"/>
      <c r="DA7" s="144"/>
      <c r="DB7" s="148" t="s">
        <v>105</v>
      </c>
      <c r="DC7" s="144" t="s">
        <v>103</v>
      </c>
      <c r="DD7" s="144"/>
      <c r="DE7" s="144"/>
      <c r="DF7" s="144"/>
      <c r="DG7" s="144"/>
      <c r="DH7" s="144"/>
      <c r="DI7" s="144" t="s">
        <v>110</v>
      </c>
      <c r="DJ7" s="144"/>
      <c r="DK7" s="144"/>
      <c r="DL7" s="144"/>
      <c r="DM7" s="144"/>
      <c r="DN7" s="144"/>
      <c r="DO7" s="145" t="s">
        <v>105</v>
      </c>
      <c r="DP7" s="144" t="s">
        <v>103</v>
      </c>
      <c r="DQ7" s="144"/>
      <c r="DR7" s="144"/>
      <c r="DS7" s="144"/>
      <c r="DT7" s="144"/>
      <c r="DU7" s="144"/>
      <c r="DV7" s="144" t="s">
        <v>110</v>
      </c>
      <c r="DW7" s="144"/>
      <c r="DX7" s="144"/>
      <c r="DY7" s="144"/>
      <c r="DZ7" s="144"/>
      <c r="EA7" s="144"/>
      <c r="EB7" s="148" t="s">
        <v>105</v>
      </c>
      <c r="EC7" s="144" t="s">
        <v>103</v>
      </c>
      <c r="ED7" s="144"/>
      <c r="EE7" s="144"/>
      <c r="EF7" s="144"/>
      <c r="EG7" s="144"/>
      <c r="EH7" s="144"/>
      <c r="EI7" s="144" t="s">
        <v>110</v>
      </c>
      <c r="EJ7" s="144"/>
      <c r="EK7" s="144"/>
      <c r="EL7" s="144"/>
      <c r="EM7" s="144"/>
      <c r="EN7" s="144"/>
      <c r="EO7" s="148" t="s">
        <v>105</v>
      </c>
      <c r="EP7" s="144" t="s">
        <v>103</v>
      </c>
      <c r="EQ7" s="144"/>
      <c r="ER7" s="144"/>
      <c r="ES7" s="144"/>
      <c r="ET7" s="144"/>
      <c r="EU7" s="144"/>
      <c r="EV7" s="144" t="s">
        <v>110</v>
      </c>
      <c r="EW7" s="144"/>
      <c r="EX7" s="144"/>
      <c r="EY7" s="144"/>
      <c r="EZ7" s="144"/>
      <c r="FA7" s="144"/>
      <c r="FB7" s="145" t="s">
        <v>105</v>
      </c>
      <c r="FC7" s="144" t="s">
        <v>103</v>
      </c>
      <c r="FD7" s="144"/>
      <c r="FE7" s="144"/>
      <c r="FF7" s="144"/>
      <c r="FG7" s="144"/>
      <c r="FH7" s="144"/>
      <c r="FI7" s="144" t="s">
        <v>110</v>
      </c>
      <c r="FJ7" s="144"/>
      <c r="FK7" s="144"/>
      <c r="FL7" s="144"/>
      <c r="FM7" s="144"/>
      <c r="FN7" s="144"/>
      <c r="FO7" s="148" t="s">
        <v>105</v>
      </c>
      <c r="FP7" s="144" t="s">
        <v>103</v>
      </c>
      <c r="FQ7" s="144"/>
      <c r="FR7" s="144"/>
      <c r="FS7" s="144"/>
      <c r="FT7" s="144"/>
      <c r="FU7" s="144"/>
      <c r="FV7" s="144" t="s">
        <v>110</v>
      </c>
      <c r="FW7" s="144"/>
      <c r="FX7" s="144"/>
      <c r="FY7" s="144"/>
      <c r="FZ7" s="144"/>
      <c r="GA7" s="144"/>
      <c r="GB7" s="148" t="s">
        <v>105</v>
      </c>
      <c r="GC7" s="144" t="s">
        <v>103</v>
      </c>
      <c r="GD7" s="144"/>
      <c r="GE7" s="144"/>
      <c r="GF7" s="144"/>
      <c r="GG7" s="144"/>
      <c r="GH7" s="144"/>
      <c r="GI7" s="144" t="s">
        <v>110</v>
      </c>
      <c r="GJ7" s="144"/>
      <c r="GK7" s="144"/>
      <c r="GL7" s="144"/>
      <c r="GM7" s="144"/>
      <c r="GN7" s="144"/>
      <c r="GO7" s="145" t="s">
        <v>105</v>
      </c>
      <c r="GP7" s="144" t="s">
        <v>103</v>
      </c>
      <c r="GQ7" s="144"/>
      <c r="GR7" s="144"/>
      <c r="GS7" s="144"/>
      <c r="GT7" s="144"/>
      <c r="GU7" s="144"/>
      <c r="GV7" s="144" t="s">
        <v>110</v>
      </c>
      <c r="GW7" s="144"/>
      <c r="GX7" s="144"/>
      <c r="GY7" s="144"/>
      <c r="GZ7" s="144"/>
      <c r="HA7" s="144"/>
      <c r="HB7" s="145" t="s">
        <v>105</v>
      </c>
    </row>
    <row r="8" spans="1:210" ht="22.5" customHeight="1">
      <c r="A8" s="146"/>
      <c r="B8" s="149"/>
      <c r="C8" s="157"/>
      <c r="D8" s="158"/>
      <c r="E8" s="149"/>
      <c r="F8" s="158"/>
      <c r="G8" s="146"/>
      <c r="H8" s="144" t="s">
        <v>93</v>
      </c>
      <c r="I8" s="144" t="s">
        <v>94</v>
      </c>
      <c r="J8" s="144" t="s">
        <v>101</v>
      </c>
      <c r="K8" s="144" t="s">
        <v>93</v>
      </c>
      <c r="L8" s="144" t="s">
        <v>94</v>
      </c>
      <c r="M8" s="144" t="s">
        <v>102</v>
      </c>
      <c r="N8" s="144" t="s">
        <v>82</v>
      </c>
      <c r="O8" s="144" t="s">
        <v>78</v>
      </c>
      <c r="P8" s="144" t="s">
        <v>79</v>
      </c>
      <c r="Q8" s="144" t="s">
        <v>83</v>
      </c>
      <c r="R8" s="144" t="s">
        <v>93</v>
      </c>
      <c r="S8" s="144" t="s">
        <v>94</v>
      </c>
      <c r="T8" s="144" t="s">
        <v>101</v>
      </c>
      <c r="U8" s="144" t="s">
        <v>93</v>
      </c>
      <c r="V8" s="144" t="s">
        <v>94</v>
      </c>
      <c r="W8" s="144" t="s">
        <v>102</v>
      </c>
      <c r="X8" s="144" t="s">
        <v>82</v>
      </c>
      <c r="Y8" s="144" t="s">
        <v>78</v>
      </c>
      <c r="Z8" s="144" t="s">
        <v>79</v>
      </c>
      <c r="AA8" s="144" t="s">
        <v>83</v>
      </c>
      <c r="AB8" s="144"/>
      <c r="AC8" s="144" t="s">
        <v>93</v>
      </c>
      <c r="AD8" s="144" t="s">
        <v>94</v>
      </c>
      <c r="AE8" s="144" t="s">
        <v>82</v>
      </c>
      <c r="AF8" s="145" t="s">
        <v>78</v>
      </c>
      <c r="AG8" s="145" t="s">
        <v>79</v>
      </c>
      <c r="AH8" s="145" t="s">
        <v>83</v>
      </c>
      <c r="AI8" s="144" t="s">
        <v>93</v>
      </c>
      <c r="AJ8" s="144" t="s">
        <v>94</v>
      </c>
      <c r="AK8" s="144" t="s">
        <v>82</v>
      </c>
      <c r="AL8" s="145" t="s">
        <v>78</v>
      </c>
      <c r="AM8" s="145" t="s">
        <v>79</v>
      </c>
      <c r="AN8" s="145" t="s">
        <v>83</v>
      </c>
      <c r="AO8" s="149"/>
      <c r="AP8" s="144" t="s">
        <v>93</v>
      </c>
      <c r="AQ8" s="144" t="s">
        <v>94</v>
      </c>
      <c r="AR8" s="144" t="s">
        <v>82</v>
      </c>
      <c r="AS8" s="145" t="s">
        <v>78</v>
      </c>
      <c r="AT8" s="145" t="s">
        <v>79</v>
      </c>
      <c r="AU8" s="145" t="s">
        <v>83</v>
      </c>
      <c r="AV8" s="144" t="s">
        <v>93</v>
      </c>
      <c r="AW8" s="144" t="s">
        <v>94</v>
      </c>
      <c r="AX8" s="144" t="s">
        <v>82</v>
      </c>
      <c r="AY8" s="145" t="s">
        <v>78</v>
      </c>
      <c r="AZ8" s="145" t="s">
        <v>79</v>
      </c>
      <c r="BA8" s="145" t="s">
        <v>83</v>
      </c>
      <c r="BB8" s="146"/>
      <c r="BC8" s="144" t="s">
        <v>93</v>
      </c>
      <c r="BD8" s="144" t="s">
        <v>94</v>
      </c>
      <c r="BE8" s="144" t="s">
        <v>82</v>
      </c>
      <c r="BF8" s="145" t="s">
        <v>78</v>
      </c>
      <c r="BG8" s="145" t="s">
        <v>79</v>
      </c>
      <c r="BH8" s="145" t="s">
        <v>83</v>
      </c>
      <c r="BI8" s="144" t="s">
        <v>93</v>
      </c>
      <c r="BJ8" s="144" t="s">
        <v>94</v>
      </c>
      <c r="BK8" s="144" t="s">
        <v>82</v>
      </c>
      <c r="BL8" s="145" t="s">
        <v>78</v>
      </c>
      <c r="BM8" s="145" t="s">
        <v>79</v>
      </c>
      <c r="BN8" s="145" t="s">
        <v>83</v>
      </c>
      <c r="BO8" s="149"/>
      <c r="BP8" s="144" t="s">
        <v>93</v>
      </c>
      <c r="BQ8" s="144" t="s">
        <v>94</v>
      </c>
      <c r="BR8" s="144" t="s">
        <v>82</v>
      </c>
      <c r="BS8" s="145" t="s">
        <v>78</v>
      </c>
      <c r="BT8" s="145" t="s">
        <v>79</v>
      </c>
      <c r="BU8" s="145" t="s">
        <v>83</v>
      </c>
      <c r="BV8" s="144" t="s">
        <v>93</v>
      </c>
      <c r="BW8" s="144" t="s">
        <v>94</v>
      </c>
      <c r="BX8" s="144" t="s">
        <v>82</v>
      </c>
      <c r="BY8" s="145" t="s">
        <v>78</v>
      </c>
      <c r="BZ8" s="145" t="s">
        <v>79</v>
      </c>
      <c r="CA8" s="145" t="s">
        <v>83</v>
      </c>
      <c r="CB8" s="146"/>
      <c r="CC8" s="144" t="s">
        <v>93</v>
      </c>
      <c r="CD8" s="144" t="s">
        <v>94</v>
      </c>
      <c r="CE8" s="144" t="s">
        <v>82</v>
      </c>
      <c r="CF8" s="145" t="s">
        <v>78</v>
      </c>
      <c r="CG8" s="145" t="s">
        <v>79</v>
      </c>
      <c r="CH8" s="145" t="s">
        <v>83</v>
      </c>
      <c r="CI8" s="144" t="s">
        <v>93</v>
      </c>
      <c r="CJ8" s="144" t="s">
        <v>94</v>
      </c>
      <c r="CK8" s="144" t="s">
        <v>82</v>
      </c>
      <c r="CL8" s="145" t="s">
        <v>78</v>
      </c>
      <c r="CM8" s="145" t="s">
        <v>79</v>
      </c>
      <c r="CN8" s="145" t="s">
        <v>83</v>
      </c>
      <c r="CO8" s="149"/>
      <c r="CP8" s="144" t="s">
        <v>93</v>
      </c>
      <c r="CQ8" s="144" t="s">
        <v>94</v>
      </c>
      <c r="CR8" s="144" t="s">
        <v>82</v>
      </c>
      <c r="CS8" s="145" t="s">
        <v>78</v>
      </c>
      <c r="CT8" s="145" t="s">
        <v>79</v>
      </c>
      <c r="CU8" s="145" t="s">
        <v>83</v>
      </c>
      <c r="CV8" s="144" t="s">
        <v>93</v>
      </c>
      <c r="CW8" s="144" t="s">
        <v>94</v>
      </c>
      <c r="CX8" s="144" t="s">
        <v>82</v>
      </c>
      <c r="CY8" s="145" t="s">
        <v>78</v>
      </c>
      <c r="CZ8" s="145" t="s">
        <v>79</v>
      </c>
      <c r="DA8" s="145" t="s">
        <v>83</v>
      </c>
      <c r="DB8" s="149"/>
      <c r="DC8" s="144" t="s">
        <v>93</v>
      </c>
      <c r="DD8" s="144" t="s">
        <v>94</v>
      </c>
      <c r="DE8" s="144" t="s">
        <v>82</v>
      </c>
      <c r="DF8" s="145" t="s">
        <v>78</v>
      </c>
      <c r="DG8" s="145" t="s">
        <v>79</v>
      </c>
      <c r="DH8" s="145" t="s">
        <v>83</v>
      </c>
      <c r="DI8" s="144" t="s">
        <v>93</v>
      </c>
      <c r="DJ8" s="144" t="s">
        <v>94</v>
      </c>
      <c r="DK8" s="144" t="s">
        <v>82</v>
      </c>
      <c r="DL8" s="145" t="s">
        <v>78</v>
      </c>
      <c r="DM8" s="145" t="s">
        <v>79</v>
      </c>
      <c r="DN8" s="145" t="s">
        <v>83</v>
      </c>
      <c r="DO8" s="146"/>
      <c r="DP8" s="144" t="s">
        <v>93</v>
      </c>
      <c r="DQ8" s="144" t="s">
        <v>94</v>
      </c>
      <c r="DR8" s="144" t="s">
        <v>82</v>
      </c>
      <c r="DS8" s="145" t="s">
        <v>78</v>
      </c>
      <c r="DT8" s="145" t="s">
        <v>79</v>
      </c>
      <c r="DU8" s="145" t="s">
        <v>83</v>
      </c>
      <c r="DV8" s="144" t="s">
        <v>93</v>
      </c>
      <c r="DW8" s="144" t="s">
        <v>94</v>
      </c>
      <c r="DX8" s="144" t="s">
        <v>82</v>
      </c>
      <c r="DY8" s="145" t="s">
        <v>78</v>
      </c>
      <c r="DZ8" s="145" t="s">
        <v>79</v>
      </c>
      <c r="EA8" s="145" t="s">
        <v>83</v>
      </c>
      <c r="EB8" s="149"/>
      <c r="EC8" s="144" t="s">
        <v>93</v>
      </c>
      <c r="ED8" s="144" t="s">
        <v>94</v>
      </c>
      <c r="EE8" s="144" t="s">
        <v>82</v>
      </c>
      <c r="EF8" s="145" t="s">
        <v>78</v>
      </c>
      <c r="EG8" s="145" t="s">
        <v>79</v>
      </c>
      <c r="EH8" s="145" t="s">
        <v>83</v>
      </c>
      <c r="EI8" s="144" t="s">
        <v>93</v>
      </c>
      <c r="EJ8" s="144" t="s">
        <v>94</v>
      </c>
      <c r="EK8" s="144" t="s">
        <v>82</v>
      </c>
      <c r="EL8" s="145" t="s">
        <v>78</v>
      </c>
      <c r="EM8" s="145" t="s">
        <v>79</v>
      </c>
      <c r="EN8" s="145" t="s">
        <v>83</v>
      </c>
      <c r="EO8" s="149"/>
      <c r="EP8" s="144" t="s">
        <v>93</v>
      </c>
      <c r="EQ8" s="144" t="s">
        <v>94</v>
      </c>
      <c r="ER8" s="144" t="s">
        <v>82</v>
      </c>
      <c r="ES8" s="145" t="s">
        <v>78</v>
      </c>
      <c r="ET8" s="145" t="s">
        <v>79</v>
      </c>
      <c r="EU8" s="145" t="s">
        <v>83</v>
      </c>
      <c r="EV8" s="144" t="s">
        <v>93</v>
      </c>
      <c r="EW8" s="144" t="s">
        <v>94</v>
      </c>
      <c r="EX8" s="144" t="s">
        <v>82</v>
      </c>
      <c r="EY8" s="145" t="s">
        <v>78</v>
      </c>
      <c r="EZ8" s="145" t="s">
        <v>79</v>
      </c>
      <c r="FA8" s="145" t="s">
        <v>83</v>
      </c>
      <c r="FB8" s="146"/>
      <c r="FC8" s="144" t="s">
        <v>93</v>
      </c>
      <c r="FD8" s="144" t="s">
        <v>94</v>
      </c>
      <c r="FE8" s="144" t="s">
        <v>82</v>
      </c>
      <c r="FF8" s="145" t="s">
        <v>78</v>
      </c>
      <c r="FG8" s="145" t="s">
        <v>79</v>
      </c>
      <c r="FH8" s="145" t="s">
        <v>83</v>
      </c>
      <c r="FI8" s="144" t="s">
        <v>93</v>
      </c>
      <c r="FJ8" s="144" t="s">
        <v>94</v>
      </c>
      <c r="FK8" s="144" t="s">
        <v>82</v>
      </c>
      <c r="FL8" s="145" t="s">
        <v>78</v>
      </c>
      <c r="FM8" s="145" t="s">
        <v>79</v>
      </c>
      <c r="FN8" s="145" t="s">
        <v>83</v>
      </c>
      <c r="FO8" s="149"/>
      <c r="FP8" s="144" t="s">
        <v>93</v>
      </c>
      <c r="FQ8" s="144" t="s">
        <v>94</v>
      </c>
      <c r="FR8" s="144" t="s">
        <v>82</v>
      </c>
      <c r="FS8" s="145" t="s">
        <v>78</v>
      </c>
      <c r="FT8" s="145" t="s">
        <v>79</v>
      </c>
      <c r="FU8" s="145" t="s">
        <v>83</v>
      </c>
      <c r="FV8" s="144" t="s">
        <v>93</v>
      </c>
      <c r="FW8" s="144" t="s">
        <v>94</v>
      </c>
      <c r="FX8" s="144" t="s">
        <v>82</v>
      </c>
      <c r="FY8" s="145" t="s">
        <v>78</v>
      </c>
      <c r="FZ8" s="145" t="s">
        <v>79</v>
      </c>
      <c r="GA8" s="145" t="s">
        <v>83</v>
      </c>
      <c r="GB8" s="149"/>
      <c r="GC8" s="144" t="s">
        <v>93</v>
      </c>
      <c r="GD8" s="144" t="s">
        <v>94</v>
      </c>
      <c r="GE8" s="144" t="s">
        <v>82</v>
      </c>
      <c r="GF8" s="145" t="s">
        <v>78</v>
      </c>
      <c r="GG8" s="145" t="s">
        <v>79</v>
      </c>
      <c r="GH8" s="145" t="s">
        <v>83</v>
      </c>
      <c r="GI8" s="144" t="s">
        <v>93</v>
      </c>
      <c r="GJ8" s="144" t="s">
        <v>94</v>
      </c>
      <c r="GK8" s="144" t="s">
        <v>82</v>
      </c>
      <c r="GL8" s="145" t="s">
        <v>78</v>
      </c>
      <c r="GM8" s="145" t="s">
        <v>79</v>
      </c>
      <c r="GN8" s="145" t="s">
        <v>83</v>
      </c>
      <c r="GO8" s="146"/>
      <c r="GP8" s="144" t="s">
        <v>93</v>
      </c>
      <c r="GQ8" s="144" t="s">
        <v>94</v>
      </c>
      <c r="GR8" s="144" t="s">
        <v>82</v>
      </c>
      <c r="GS8" s="145" t="s">
        <v>78</v>
      </c>
      <c r="GT8" s="145" t="s">
        <v>79</v>
      </c>
      <c r="GU8" s="145" t="s">
        <v>83</v>
      </c>
      <c r="GV8" s="144" t="s">
        <v>93</v>
      </c>
      <c r="GW8" s="144" t="s">
        <v>94</v>
      </c>
      <c r="GX8" s="144" t="s">
        <v>82</v>
      </c>
      <c r="GY8" s="145" t="s">
        <v>78</v>
      </c>
      <c r="GZ8" s="145" t="s">
        <v>79</v>
      </c>
      <c r="HA8" s="145" t="s">
        <v>83</v>
      </c>
      <c r="HB8" s="146"/>
    </row>
    <row r="9" spans="1:210">
      <c r="A9" s="147"/>
      <c r="B9" s="150"/>
      <c r="C9" s="159"/>
      <c r="D9" s="160"/>
      <c r="E9" s="150"/>
      <c r="F9" s="160"/>
      <c r="G9" s="147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7"/>
      <c r="AG9" s="147"/>
      <c r="AH9" s="147"/>
      <c r="AI9" s="144"/>
      <c r="AJ9" s="144"/>
      <c r="AK9" s="144"/>
      <c r="AL9" s="147"/>
      <c r="AM9" s="147"/>
      <c r="AN9" s="147"/>
      <c r="AO9" s="150"/>
      <c r="AP9" s="144"/>
      <c r="AQ9" s="144"/>
      <c r="AR9" s="144"/>
      <c r="AS9" s="147"/>
      <c r="AT9" s="147"/>
      <c r="AU9" s="147"/>
      <c r="AV9" s="144"/>
      <c r="AW9" s="144"/>
      <c r="AX9" s="144"/>
      <c r="AY9" s="147"/>
      <c r="AZ9" s="147"/>
      <c r="BA9" s="147"/>
      <c r="BB9" s="147"/>
      <c r="BC9" s="144"/>
      <c r="BD9" s="144"/>
      <c r="BE9" s="144"/>
      <c r="BF9" s="147"/>
      <c r="BG9" s="147"/>
      <c r="BH9" s="147"/>
      <c r="BI9" s="144"/>
      <c r="BJ9" s="144"/>
      <c r="BK9" s="144"/>
      <c r="BL9" s="147"/>
      <c r="BM9" s="147"/>
      <c r="BN9" s="147"/>
      <c r="BO9" s="150"/>
      <c r="BP9" s="144"/>
      <c r="BQ9" s="144"/>
      <c r="BR9" s="144"/>
      <c r="BS9" s="147"/>
      <c r="BT9" s="147"/>
      <c r="BU9" s="147"/>
      <c r="BV9" s="144"/>
      <c r="BW9" s="144"/>
      <c r="BX9" s="144"/>
      <c r="BY9" s="147"/>
      <c r="BZ9" s="147"/>
      <c r="CA9" s="147"/>
      <c r="CB9" s="147"/>
      <c r="CC9" s="144"/>
      <c r="CD9" s="144"/>
      <c r="CE9" s="144"/>
      <c r="CF9" s="147"/>
      <c r="CG9" s="147"/>
      <c r="CH9" s="147"/>
      <c r="CI9" s="144"/>
      <c r="CJ9" s="144"/>
      <c r="CK9" s="144"/>
      <c r="CL9" s="147"/>
      <c r="CM9" s="147"/>
      <c r="CN9" s="147"/>
      <c r="CO9" s="150"/>
      <c r="CP9" s="144"/>
      <c r="CQ9" s="144"/>
      <c r="CR9" s="144"/>
      <c r="CS9" s="147"/>
      <c r="CT9" s="147"/>
      <c r="CU9" s="147"/>
      <c r="CV9" s="144"/>
      <c r="CW9" s="144"/>
      <c r="CX9" s="144"/>
      <c r="CY9" s="147"/>
      <c r="CZ9" s="147"/>
      <c r="DA9" s="147"/>
      <c r="DB9" s="150"/>
      <c r="DC9" s="144"/>
      <c r="DD9" s="144"/>
      <c r="DE9" s="144"/>
      <c r="DF9" s="147"/>
      <c r="DG9" s="147"/>
      <c r="DH9" s="147"/>
      <c r="DI9" s="144"/>
      <c r="DJ9" s="144"/>
      <c r="DK9" s="144"/>
      <c r="DL9" s="147"/>
      <c r="DM9" s="147"/>
      <c r="DN9" s="147"/>
      <c r="DO9" s="147"/>
      <c r="DP9" s="144"/>
      <c r="DQ9" s="144"/>
      <c r="DR9" s="144"/>
      <c r="DS9" s="147"/>
      <c r="DT9" s="147"/>
      <c r="DU9" s="147"/>
      <c r="DV9" s="144"/>
      <c r="DW9" s="144"/>
      <c r="DX9" s="144"/>
      <c r="DY9" s="147"/>
      <c r="DZ9" s="147"/>
      <c r="EA9" s="147"/>
      <c r="EB9" s="150"/>
      <c r="EC9" s="144"/>
      <c r="ED9" s="144"/>
      <c r="EE9" s="144"/>
      <c r="EF9" s="147"/>
      <c r="EG9" s="147"/>
      <c r="EH9" s="147"/>
      <c r="EI9" s="144"/>
      <c r="EJ9" s="144"/>
      <c r="EK9" s="144"/>
      <c r="EL9" s="147"/>
      <c r="EM9" s="147"/>
      <c r="EN9" s="147"/>
      <c r="EO9" s="150"/>
      <c r="EP9" s="144"/>
      <c r="EQ9" s="144"/>
      <c r="ER9" s="144"/>
      <c r="ES9" s="147"/>
      <c r="ET9" s="147"/>
      <c r="EU9" s="147"/>
      <c r="EV9" s="144"/>
      <c r="EW9" s="144"/>
      <c r="EX9" s="144"/>
      <c r="EY9" s="147"/>
      <c r="EZ9" s="147"/>
      <c r="FA9" s="147"/>
      <c r="FB9" s="147"/>
      <c r="FC9" s="144"/>
      <c r="FD9" s="144"/>
      <c r="FE9" s="144"/>
      <c r="FF9" s="147"/>
      <c r="FG9" s="147"/>
      <c r="FH9" s="147"/>
      <c r="FI9" s="144"/>
      <c r="FJ9" s="144"/>
      <c r="FK9" s="144"/>
      <c r="FL9" s="147"/>
      <c r="FM9" s="147"/>
      <c r="FN9" s="147"/>
      <c r="FO9" s="150"/>
      <c r="FP9" s="144"/>
      <c r="FQ9" s="144"/>
      <c r="FR9" s="144"/>
      <c r="FS9" s="147"/>
      <c r="FT9" s="147"/>
      <c r="FU9" s="147"/>
      <c r="FV9" s="144"/>
      <c r="FW9" s="144"/>
      <c r="FX9" s="144"/>
      <c r="FY9" s="147"/>
      <c r="FZ9" s="147"/>
      <c r="GA9" s="147"/>
      <c r="GB9" s="150"/>
      <c r="GC9" s="144"/>
      <c r="GD9" s="144"/>
      <c r="GE9" s="144"/>
      <c r="GF9" s="147"/>
      <c r="GG9" s="147"/>
      <c r="GH9" s="147"/>
      <c r="GI9" s="144"/>
      <c r="GJ9" s="144"/>
      <c r="GK9" s="144"/>
      <c r="GL9" s="147"/>
      <c r="GM9" s="147"/>
      <c r="GN9" s="147"/>
      <c r="GO9" s="147"/>
      <c r="GP9" s="144"/>
      <c r="GQ9" s="144"/>
      <c r="GR9" s="144"/>
      <c r="GS9" s="147"/>
      <c r="GT9" s="147"/>
      <c r="GU9" s="147"/>
      <c r="GV9" s="144"/>
      <c r="GW9" s="144"/>
      <c r="GX9" s="144"/>
      <c r="GY9" s="147"/>
      <c r="GZ9" s="147"/>
      <c r="HA9" s="147"/>
      <c r="HB9" s="147"/>
    </row>
    <row r="10" spans="1:210" s="61" customFormat="1" ht="18.75" customHeight="1">
      <c r="A10" s="24">
        <v>1</v>
      </c>
      <c r="B10" s="84" t="s">
        <v>182</v>
      </c>
      <c r="C10" s="82" t="s">
        <v>183</v>
      </c>
      <c r="D10" s="82" t="str">
        <f t="shared" ref="D10:D18" si="0">B10&amp;C10</f>
        <v>123NH2575</v>
      </c>
      <c r="E10" s="121" t="s">
        <v>449</v>
      </c>
      <c r="F10" s="122" t="s">
        <v>450</v>
      </c>
      <c r="G10" s="123" t="s">
        <v>451</v>
      </c>
      <c r="H10" s="44">
        <v>8</v>
      </c>
      <c r="I10" s="1">
        <v>8</v>
      </c>
      <c r="J10" s="22">
        <f t="shared" ref="J10:J18" si="1">ROUND((H10+I10*2)/3,1)</f>
        <v>8</v>
      </c>
      <c r="K10" s="1">
        <v>7</v>
      </c>
      <c r="L10" s="1">
        <v>7</v>
      </c>
      <c r="M10" s="22">
        <f t="shared" ref="M10:M18" si="2">ROUND((K10+L10*2)/3,1)</f>
        <v>7</v>
      </c>
      <c r="N10" s="22">
        <f t="shared" ref="N10:N18" si="3">(J10+M10)/2</f>
        <v>7.5</v>
      </c>
      <c r="O10" s="1">
        <v>8</v>
      </c>
      <c r="P10" s="5"/>
      <c r="Q10" s="23">
        <f t="shared" ref="Q10:Q18" si="4">ROUND((MAX(O10:P10)+N10)/2,1)</f>
        <v>7.8</v>
      </c>
      <c r="R10" s="24"/>
      <c r="S10" s="5"/>
      <c r="T10" s="5">
        <f t="shared" ref="T10:T18" si="5">ROUND((R10+S10*2)/3,1)</f>
        <v>0</v>
      </c>
      <c r="U10" s="5"/>
      <c r="V10" s="5"/>
      <c r="W10" s="5">
        <f t="shared" ref="W10:W18" si="6">ROUND((U10+V10*2)/3,1)</f>
        <v>0</v>
      </c>
      <c r="X10" s="5">
        <f t="shared" ref="X10:X18" si="7">(T10+W10)/2</f>
        <v>0</v>
      </c>
      <c r="Y10" s="26"/>
      <c r="Z10" s="5"/>
      <c r="AA10" s="9">
        <f t="shared" ref="AA10:AA18" si="8">ROUND((MAX(Y10:Z10)+X10)/2,1)</f>
        <v>0</v>
      </c>
      <c r="AB10" s="39">
        <f t="shared" ref="AB10:AB17" si="9">IF(X10=0,(MAX(O10,P10)+N10)/2,(MAX(Y10,Z10)+X10)/2)</f>
        <v>7.75</v>
      </c>
      <c r="AC10" s="1">
        <v>10</v>
      </c>
      <c r="AD10" s="1">
        <v>9.5</v>
      </c>
      <c r="AE10" s="1">
        <f t="shared" ref="AE10:AE18" si="10">(AD10*2+AC10)/3</f>
        <v>9.6666666666666661</v>
      </c>
      <c r="AF10" s="4">
        <v>7.5</v>
      </c>
      <c r="AG10" s="5"/>
      <c r="AH10" s="23">
        <f t="shared" ref="AH10:AH18" si="11">ROUND((MAX(AF10:AG10)+AE10)/2,1)</f>
        <v>8.6</v>
      </c>
      <c r="AI10" s="9"/>
      <c r="AJ10" s="5"/>
      <c r="AK10" s="5">
        <f t="shared" ref="AK10:AK18" si="12">ROUND((AI10+AJ10*2)/3,1)</f>
        <v>0</v>
      </c>
      <c r="AL10" s="5"/>
      <c r="AM10" s="5"/>
      <c r="AN10" s="9">
        <f t="shared" ref="AN10:AN18" si="13">ROUND((MAX(AL10:AM10)+AK10)/2,1)</f>
        <v>0</v>
      </c>
      <c r="AO10" s="39">
        <f t="shared" ref="AO10:AO18" si="14">IF(AK10=0,(MAX(AF10,AG10)+AE10)/2,(MAX(AL10,AM10)+AK10)/2)</f>
        <v>8.5833333333333321</v>
      </c>
      <c r="AP10" s="26">
        <v>5</v>
      </c>
      <c r="AQ10" s="26">
        <v>7</v>
      </c>
      <c r="AR10" s="5">
        <f t="shared" ref="AR10:AR18" si="15">ROUND((AP10+AQ10*2)/3,1)</f>
        <v>6.3</v>
      </c>
      <c r="AS10" s="5">
        <v>5</v>
      </c>
      <c r="AT10" s="5"/>
      <c r="AU10" s="23">
        <f t="shared" ref="AU10:AU18" si="16">ROUND((MAX(AS10:AT10)+AR10)/2,1)</f>
        <v>5.7</v>
      </c>
      <c r="AV10" s="9"/>
      <c r="AW10" s="5"/>
      <c r="AX10" s="5">
        <f t="shared" ref="AX10:AX18" si="17">ROUND((AV10+AW10*2)/3,1)</f>
        <v>0</v>
      </c>
      <c r="AY10" s="5"/>
      <c r="AZ10" s="5"/>
      <c r="BA10" s="9">
        <f t="shared" ref="BA10:BA18" si="18">ROUND((MAX(AY10:AZ10)+AX10)/2,1)</f>
        <v>0</v>
      </c>
      <c r="BB10" s="39">
        <f t="shared" ref="BB10:BB18" si="19">IF(AX10=0,(MAX(AS10,AT10)+AR10)/2,(MAX(AY10,AZ10)+AX10)/2)</f>
        <v>5.65</v>
      </c>
      <c r="BC10" s="26"/>
      <c r="BD10" s="26"/>
      <c r="BE10" s="5">
        <f t="shared" ref="BE10:BE18" si="20">ROUND((BC10+BD10*2)/3,1)</f>
        <v>0</v>
      </c>
      <c r="BF10" s="5"/>
      <c r="BG10" s="5"/>
      <c r="BH10" s="23">
        <f t="shared" ref="BH10:BH18" si="21">ROUND((MAX(BF10:BG10)+BE10)/2,1)</f>
        <v>0</v>
      </c>
      <c r="BI10" s="9"/>
      <c r="BJ10" s="5"/>
      <c r="BK10" s="5">
        <f t="shared" ref="BK10:BK18" si="22">ROUND((BI10+BJ10*2)/3,1)</f>
        <v>0</v>
      </c>
      <c r="BL10" s="5"/>
      <c r="BM10" s="5"/>
      <c r="BN10" s="9">
        <f t="shared" ref="BN10:BN18" si="23">ROUND((MAX(BL10:BM10)+BK10)/2,1)</f>
        <v>0</v>
      </c>
      <c r="BO10" s="39">
        <f t="shared" ref="BO10:BO18" si="24">IF(BK10=0,(MAX(BF10,BG10)+BE10)/2,(MAX(BL10,BM10)+BK10)/2)</f>
        <v>0</v>
      </c>
      <c r="BP10" s="30">
        <v>9</v>
      </c>
      <c r="BQ10" s="30">
        <v>10</v>
      </c>
      <c r="BR10" s="5">
        <f t="shared" ref="BR10:BR18" si="25">ROUND((BP10+BQ10*2)/3,1)</f>
        <v>9.6999999999999993</v>
      </c>
      <c r="BS10" s="5">
        <v>9</v>
      </c>
      <c r="BT10" s="5"/>
      <c r="BU10" s="23">
        <f t="shared" ref="BU10:BU18" si="26">ROUND((MAX(BS10:BT10)+BR10)/2,1)</f>
        <v>9.4</v>
      </c>
      <c r="BV10" s="9"/>
      <c r="BW10" s="5"/>
      <c r="BX10" s="5">
        <f t="shared" ref="BX10:BX18" si="27">ROUND((BV10+BW10*2)/3,1)</f>
        <v>0</v>
      </c>
      <c r="BY10" s="5"/>
      <c r="BZ10" s="5"/>
      <c r="CA10" s="9">
        <f t="shared" ref="CA10:CA18" si="28">ROUND((MAX(BY10:BZ10)+BX10)/2,1)</f>
        <v>0</v>
      </c>
      <c r="CB10" s="39">
        <f t="shared" ref="CB10:CB18" si="29">IF(BX10=0,(MAX(BS10,BT10)+BR10)/2,(MAX(BY10,BZ10)+BX10)/2)</f>
        <v>9.35</v>
      </c>
      <c r="CC10" s="26">
        <v>8</v>
      </c>
      <c r="CD10" s="26">
        <v>6</v>
      </c>
      <c r="CE10" s="5">
        <f t="shared" ref="CE10:CE18" si="30">ROUND((CC10+CD10*2)/3,1)</f>
        <v>6.7</v>
      </c>
      <c r="CF10" s="5">
        <v>7</v>
      </c>
      <c r="CG10" s="5"/>
      <c r="CH10" s="23">
        <f t="shared" ref="CH10:CH18" si="31">ROUND((MAX(CF10:CG10)+CE10)/2,1)</f>
        <v>6.9</v>
      </c>
      <c r="CI10" s="9"/>
      <c r="CJ10" s="5"/>
      <c r="CK10" s="5">
        <f t="shared" ref="CK10:CK18" si="32">ROUND((CI10+CJ10*2)/3,1)</f>
        <v>0</v>
      </c>
      <c r="CL10" s="5"/>
      <c r="CM10" s="5"/>
      <c r="CN10" s="9">
        <f t="shared" ref="CN10:CN18" si="33">ROUND((MAX(CL10:CM10)+CK10)/2,1)</f>
        <v>0</v>
      </c>
      <c r="CO10" s="39">
        <f t="shared" ref="CO10:CO18" si="34">IF(CK10=0,(MAX(CF10,CG10)+CE10)/2,(MAX(CL10,CM10)+CK10)/2)</f>
        <v>6.85</v>
      </c>
      <c r="CP10" s="26">
        <v>6</v>
      </c>
      <c r="CQ10" s="26">
        <v>8</v>
      </c>
      <c r="CR10" s="5">
        <f t="shared" ref="CR10:CR18" si="35">ROUND((CP10+CQ10*2)/3,1)</f>
        <v>7.3</v>
      </c>
      <c r="CS10" s="5">
        <v>8</v>
      </c>
      <c r="CT10" s="5"/>
      <c r="CU10" s="23">
        <f t="shared" ref="CU10:CU18" si="36">ROUND((MAX(CS10:CT10)+CR10)/2,1)</f>
        <v>7.7</v>
      </c>
      <c r="CV10" s="9"/>
      <c r="CW10" s="5"/>
      <c r="CX10" s="5">
        <f t="shared" ref="CX10:CX18" si="37">ROUND((CV10+CW10*2)/3,1)</f>
        <v>0</v>
      </c>
      <c r="CY10" s="5"/>
      <c r="CZ10" s="5"/>
      <c r="DA10" s="9">
        <f t="shared" ref="DA10:DA18" si="38">ROUND((MAX(CY10:CZ10)+CX10)/2,1)</f>
        <v>0</v>
      </c>
      <c r="DB10" s="39">
        <f t="shared" ref="DB10:DB18" si="39">IF(CX10=0,(MAX(CS10,CT10)+CR10)/2,(MAX(CY10,CZ10)+CX10)/2)</f>
        <v>7.65</v>
      </c>
      <c r="DC10" s="26"/>
      <c r="DD10" s="26"/>
      <c r="DE10" s="5">
        <f t="shared" ref="DE10:DE18" si="40">ROUND((DC10+DD10*2)/3,1)</f>
        <v>0</v>
      </c>
      <c r="DF10" s="5"/>
      <c r="DG10" s="5"/>
      <c r="DH10" s="23">
        <f t="shared" ref="DH10:DH18" si="41">ROUND((MAX(DF10:DG10)+DE10)/2,1)</f>
        <v>0</v>
      </c>
      <c r="DI10" s="9"/>
      <c r="DJ10" s="5"/>
      <c r="DK10" s="5">
        <f t="shared" ref="DK10:DK18" si="42">ROUND((DI10+DJ10*2)/3,1)</f>
        <v>0</v>
      </c>
      <c r="DL10" s="5"/>
      <c r="DM10" s="5"/>
      <c r="DN10" s="9">
        <f t="shared" ref="DN10:DN18" si="43">ROUND((MAX(DL10:DM10)+DK10)/2,1)</f>
        <v>0</v>
      </c>
      <c r="DO10" s="39">
        <f t="shared" ref="DO10:DO18" si="44">IF(DK10=0,(MAX(DF10,DG10)+DE10)/2,(MAX(DL10,DM10)+DK10)/2)</f>
        <v>0</v>
      </c>
      <c r="DP10" s="26"/>
      <c r="DQ10" s="26"/>
      <c r="DR10" s="5">
        <f t="shared" ref="DR10:DR18" si="45">ROUND((DP10+DQ10*2)/3,1)</f>
        <v>0</v>
      </c>
      <c r="DS10" s="5"/>
      <c r="DT10" s="5"/>
      <c r="DU10" s="23">
        <f t="shared" ref="DU10:DU18" si="46">ROUND((MAX(DS10:DT10)+DR10)/2,1)</f>
        <v>0</v>
      </c>
      <c r="DV10" s="9"/>
      <c r="DW10" s="5"/>
      <c r="DX10" s="5">
        <f t="shared" ref="DX10:DX18" si="47">ROUND((DV10+DW10*2)/3,1)</f>
        <v>0</v>
      </c>
      <c r="DY10" s="5"/>
      <c r="DZ10" s="5"/>
      <c r="EA10" s="9">
        <f t="shared" ref="EA10:EA18" si="48">ROUND((MAX(DY10:DZ10)+DX10)/2,1)</f>
        <v>0</v>
      </c>
      <c r="EB10" s="39">
        <f t="shared" ref="EB10:EB18" si="49">IF(DX10=0,(MAX(DS10,DT10)+DR10)/2,(MAX(DY10,DZ10)+DX10)/2)</f>
        <v>0</v>
      </c>
      <c r="EC10" s="26"/>
      <c r="ED10" s="26"/>
      <c r="EE10" s="5">
        <f t="shared" ref="EE10:EE18" si="50">ROUND((EC10+ED10*2)/3,1)</f>
        <v>0</v>
      </c>
      <c r="EF10" s="5"/>
      <c r="EG10" s="5"/>
      <c r="EH10" s="23">
        <f t="shared" ref="EH10:EH18" si="51">ROUND((MAX(EF10:EG10)+EE10)/2,1)</f>
        <v>0</v>
      </c>
      <c r="EI10" s="9"/>
      <c r="EJ10" s="5"/>
      <c r="EK10" s="5">
        <f t="shared" ref="EK10:EK18" si="52">ROUND((EI10+EJ10*2)/3,1)</f>
        <v>0</v>
      </c>
      <c r="EL10" s="5"/>
      <c r="EM10" s="5"/>
      <c r="EN10" s="9">
        <f t="shared" ref="EN10:EN18" si="53">ROUND((MAX(EL10:EM10)+EK10)/2,1)</f>
        <v>0</v>
      </c>
      <c r="EO10" s="39">
        <f t="shared" ref="EO10:EO18" si="54">IF(EK10=0,(MAX(EF10,EG10)+EE10)/2,(MAX(EL10,EM10)+EK10)/2)</f>
        <v>0</v>
      </c>
      <c r="EP10" s="26"/>
      <c r="EQ10" s="26"/>
      <c r="ER10" s="5">
        <f t="shared" ref="ER10:ER18" si="55">ROUND((EP10+EQ10*2)/3,1)</f>
        <v>0</v>
      </c>
      <c r="ES10" s="5"/>
      <c r="ET10" s="5"/>
      <c r="EU10" s="23">
        <f t="shared" ref="EU10:EU18" si="56">ROUND((MAX(ES10:ET10)+ER10)/2,1)</f>
        <v>0</v>
      </c>
      <c r="EV10" s="9"/>
      <c r="EW10" s="5"/>
      <c r="EX10" s="5">
        <f t="shared" ref="EX10:EX18" si="57">ROUND((EV10+EW10*2)/3,1)</f>
        <v>0</v>
      </c>
      <c r="EY10" s="5"/>
      <c r="EZ10" s="5"/>
      <c r="FA10" s="9">
        <f t="shared" ref="FA10:FA18" si="58">ROUND((MAX(EY10:EZ10)+EX10)/2,1)</f>
        <v>0</v>
      </c>
      <c r="FB10" s="39">
        <f t="shared" ref="FB10:FB18" si="59">IF(EX10=0,(MAX(ES10,ET10)+ER10)/2,(MAX(EY10,EZ10)+EX10)/2)</f>
        <v>0</v>
      </c>
      <c r="FC10" s="26"/>
      <c r="FD10" s="26"/>
      <c r="FE10" s="5">
        <f t="shared" ref="FE10:FE18" si="60">ROUND((FC10+FD10*2)/3,1)</f>
        <v>0</v>
      </c>
      <c r="FF10" s="5"/>
      <c r="FG10" s="5"/>
      <c r="FH10" s="23">
        <f t="shared" ref="FH10:FH18" si="61">ROUND((MAX(FF10:FG10)+FE10)/2,1)</f>
        <v>0</v>
      </c>
      <c r="FI10" s="9"/>
      <c r="FJ10" s="5"/>
      <c r="FK10" s="5">
        <f t="shared" ref="FK10:FK18" si="62">ROUND((FI10+FJ10*2)/3,1)</f>
        <v>0</v>
      </c>
      <c r="FL10" s="5"/>
      <c r="FM10" s="5"/>
      <c r="FN10" s="9">
        <f t="shared" ref="FN10:FN18" si="63">ROUND((MAX(FL10:FM10)+FK10)/2,1)</f>
        <v>0</v>
      </c>
      <c r="FO10" s="39">
        <f t="shared" ref="FO10:FO18" si="64">IF(FK10=0,(MAX(FF10,FG10)+FE10)/2,(MAX(FL10,FM10)+FK10)/2)</f>
        <v>0</v>
      </c>
      <c r="FP10" s="26"/>
      <c r="FQ10" s="26"/>
      <c r="FR10" s="5">
        <f t="shared" ref="FR10:FR18" si="65">ROUND((FP10+FQ10*2)/3,1)</f>
        <v>0</v>
      </c>
      <c r="FS10" s="5"/>
      <c r="FT10" s="5"/>
      <c r="FU10" s="23">
        <f t="shared" ref="FU10:FU18" si="66">ROUND((MAX(FS10:FT10)+FR10)/2,1)</f>
        <v>0</v>
      </c>
      <c r="FV10" s="9"/>
      <c r="FW10" s="5"/>
      <c r="FX10" s="5">
        <f t="shared" ref="FX10:FX18" si="67">ROUND((FV10+FW10*2)/3,1)</f>
        <v>0</v>
      </c>
      <c r="FY10" s="5"/>
      <c r="FZ10" s="5"/>
      <c r="GA10" s="9">
        <f t="shared" ref="GA10:GA18" si="68">ROUND((MAX(FY10:FZ10)+FX10)/2,1)</f>
        <v>0</v>
      </c>
      <c r="GB10" s="39">
        <f t="shared" ref="GB10:GB18" si="69">IF(FX10=0,(MAX(FS10,FT10)+FR10)/2,(MAX(FY10,FZ10)+FX10)/2)</f>
        <v>0</v>
      </c>
      <c r="GC10" s="26"/>
      <c r="GD10" s="26"/>
      <c r="GE10" s="5">
        <f t="shared" ref="GE10:GE18" si="70">ROUND((GC10+GD10*2)/3,1)</f>
        <v>0</v>
      </c>
      <c r="GF10" s="5"/>
      <c r="GG10" s="5"/>
      <c r="GH10" s="23">
        <f t="shared" ref="GH10:GH18" si="71">ROUND((MAX(GF10:GG10)+GE10)/2,1)</f>
        <v>0</v>
      </c>
      <c r="GI10" s="9"/>
      <c r="GJ10" s="5"/>
      <c r="GK10" s="5">
        <f t="shared" ref="GK10:GK18" si="72">ROUND((GI10+GJ10*2)/3,1)</f>
        <v>0</v>
      </c>
      <c r="GL10" s="5"/>
      <c r="GM10" s="5"/>
      <c r="GN10" s="9">
        <f t="shared" ref="GN10:GN18" si="73">ROUND((MAX(GL10:GM10)+GK10)/2,1)</f>
        <v>0</v>
      </c>
      <c r="GO10" s="39">
        <f t="shared" ref="GO10:GO18" si="74">IF(GK10=0,(MAX(GF10,GG10)+GE10)/2,(MAX(GL10,GM10)+GK10)/2)</f>
        <v>0</v>
      </c>
      <c r="GP10" s="26"/>
      <c r="GQ10" s="26"/>
      <c r="GR10" s="5">
        <f t="shared" ref="GR10:GR18" si="75">ROUND((GP10+GQ10*2)/3,1)</f>
        <v>0</v>
      </c>
      <c r="GS10" s="5"/>
      <c r="GT10" s="5"/>
      <c r="GU10" s="23">
        <f t="shared" ref="GU10:GU18" si="76">ROUND((MAX(GS10:GT10)+GR10)/2,1)</f>
        <v>0</v>
      </c>
      <c r="GV10" s="9"/>
      <c r="GW10" s="5"/>
      <c r="GX10" s="5">
        <f t="shared" ref="GX10:GX18" si="77">ROUND((GV10+GW10*2)/3,1)</f>
        <v>0</v>
      </c>
      <c r="GY10" s="5"/>
      <c r="GZ10" s="5"/>
      <c r="HA10" s="9">
        <f t="shared" ref="HA10:HA18" si="78">ROUND((MAX(GY10:GZ10)+GX10)/2,1)</f>
        <v>0</v>
      </c>
      <c r="HB10" s="39">
        <f t="shared" ref="HB10:HB18" si="79">IF(GX10=0,(MAX(GS10,GT10)+GR10)/2,(MAX(GY10,GZ10)+GX10)/2)</f>
        <v>0</v>
      </c>
    </row>
    <row r="11" spans="1:210" s="61" customFormat="1" ht="18.75" customHeight="1">
      <c r="A11" s="24">
        <v>2</v>
      </c>
      <c r="B11" s="84" t="s">
        <v>182</v>
      </c>
      <c r="C11" s="82" t="s">
        <v>184</v>
      </c>
      <c r="D11" s="82" t="str">
        <f t="shared" si="0"/>
        <v>123NH2576</v>
      </c>
      <c r="E11" s="121" t="s">
        <v>452</v>
      </c>
      <c r="F11" s="122" t="s">
        <v>115</v>
      </c>
      <c r="G11" s="124" t="s">
        <v>290</v>
      </c>
      <c r="H11" s="44">
        <v>8</v>
      </c>
      <c r="I11" s="1">
        <v>8</v>
      </c>
      <c r="J11" s="22">
        <f t="shared" si="1"/>
        <v>8</v>
      </c>
      <c r="K11" s="1">
        <v>8</v>
      </c>
      <c r="L11" s="1">
        <v>9</v>
      </c>
      <c r="M11" s="22">
        <f t="shared" si="2"/>
        <v>8.6999999999999993</v>
      </c>
      <c r="N11" s="22">
        <f t="shared" si="3"/>
        <v>8.35</v>
      </c>
      <c r="O11" s="1">
        <v>9</v>
      </c>
      <c r="P11" s="5"/>
      <c r="Q11" s="23">
        <f t="shared" si="4"/>
        <v>8.6999999999999993</v>
      </c>
      <c r="R11" s="24"/>
      <c r="S11" s="5"/>
      <c r="T11" s="5">
        <f t="shared" si="5"/>
        <v>0</v>
      </c>
      <c r="U11" s="5"/>
      <c r="V11" s="5"/>
      <c r="W11" s="5">
        <f t="shared" si="6"/>
        <v>0</v>
      </c>
      <c r="X11" s="5">
        <f t="shared" si="7"/>
        <v>0</v>
      </c>
      <c r="Y11" s="26"/>
      <c r="Z11" s="5"/>
      <c r="AA11" s="9">
        <f t="shared" si="8"/>
        <v>0</v>
      </c>
      <c r="AB11" s="39">
        <f t="shared" si="9"/>
        <v>8.6750000000000007</v>
      </c>
      <c r="AC11" s="1">
        <v>8.5</v>
      </c>
      <c r="AD11" s="1">
        <v>8</v>
      </c>
      <c r="AE11" s="1">
        <f t="shared" si="10"/>
        <v>8.1666666666666661</v>
      </c>
      <c r="AF11" s="4">
        <v>4.5</v>
      </c>
      <c r="AG11" s="5"/>
      <c r="AH11" s="23">
        <f t="shared" si="11"/>
        <v>6.3</v>
      </c>
      <c r="AI11" s="9"/>
      <c r="AJ11" s="5"/>
      <c r="AK11" s="5">
        <f t="shared" si="12"/>
        <v>0</v>
      </c>
      <c r="AL11" s="5"/>
      <c r="AM11" s="5"/>
      <c r="AN11" s="9">
        <f t="shared" si="13"/>
        <v>0</v>
      </c>
      <c r="AO11" s="39">
        <f t="shared" si="14"/>
        <v>6.333333333333333</v>
      </c>
      <c r="AP11" s="26">
        <v>5</v>
      </c>
      <c r="AQ11" s="26">
        <v>5</v>
      </c>
      <c r="AR11" s="5">
        <f t="shared" si="15"/>
        <v>5</v>
      </c>
      <c r="AS11" s="5">
        <v>5</v>
      </c>
      <c r="AT11" s="5"/>
      <c r="AU11" s="23">
        <f t="shared" si="16"/>
        <v>5</v>
      </c>
      <c r="AV11" s="9"/>
      <c r="AW11" s="5"/>
      <c r="AX11" s="5">
        <f t="shared" si="17"/>
        <v>0</v>
      </c>
      <c r="AY11" s="5"/>
      <c r="AZ11" s="5"/>
      <c r="BA11" s="9">
        <f t="shared" si="18"/>
        <v>0</v>
      </c>
      <c r="BB11" s="39">
        <f t="shared" si="19"/>
        <v>5</v>
      </c>
      <c r="BC11" s="26"/>
      <c r="BD11" s="26"/>
      <c r="BE11" s="5">
        <f t="shared" si="20"/>
        <v>0</v>
      </c>
      <c r="BF11" s="5"/>
      <c r="BG11" s="5"/>
      <c r="BH11" s="23">
        <f t="shared" si="21"/>
        <v>0</v>
      </c>
      <c r="BI11" s="9"/>
      <c r="BJ11" s="5"/>
      <c r="BK11" s="5">
        <f t="shared" si="22"/>
        <v>0</v>
      </c>
      <c r="BL11" s="5"/>
      <c r="BM11" s="5"/>
      <c r="BN11" s="9">
        <f t="shared" si="23"/>
        <v>0</v>
      </c>
      <c r="BO11" s="39">
        <f t="shared" si="24"/>
        <v>0</v>
      </c>
      <c r="BP11" s="30">
        <v>10</v>
      </c>
      <c r="BQ11" s="30">
        <v>10</v>
      </c>
      <c r="BR11" s="5">
        <f t="shared" si="25"/>
        <v>10</v>
      </c>
      <c r="BS11" s="5">
        <v>9</v>
      </c>
      <c r="BT11" s="5"/>
      <c r="BU11" s="23">
        <f t="shared" si="26"/>
        <v>9.5</v>
      </c>
      <c r="BV11" s="9"/>
      <c r="BW11" s="5"/>
      <c r="BX11" s="5">
        <f t="shared" si="27"/>
        <v>0</v>
      </c>
      <c r="BY11" s="5"/>
      <c r="BZ11" s="5"/>
      <c r="CA11" s="9">
        <f t="shared" si="28"/>
        <v>0</v>
      </c>
      <c r="CB11" s="39">
        <f t="shared" si="29"/>
        <v>9.5</v>
      </c>
      <c r="CC11" s="26">
        <v>8</v>
      </c>
      <c r="CD11" s="26">
        <v>9</v>
      </c>
      <c r="CE11" s="5">
        <f t="shared" si="30"/>
        <v>8.6999999999999993</v>
      </c>
      <c r="CF11" s="5">
        <v>8</v>
      </c>
      <c r="CG11" s="5"/>
      <c r="CH11" s="23">
        <f t="shared" si="31"/>
        <v>8.4</v>
      </c>
      <c r="CI11" s="9"/>
      <c r="CJ11" s="5"/>
      <c r="CK11" s="5">
        <f t="shared" si="32"/>
        <v>0</v>
      </c>
      <c r="CL11" s="5"/>
      <c r="CM11" s="5"/>
      <c r="CN11" s="9">
        <f t="shared" si="33"/>
        <v>0</v>
      </c>
      <c r="CO11" s="39">
        <f t="shared" si="34"/>
        <v>8.35</v>
      </c>
      <c r="CP11" s="26">
        <v>5</v>
      </c>
      <c r="CQ11" s="26">
        <v>7</v>
      </c>
      <c r="CR11" s="5">
        <f t="shared" si="35"/>
        <v>6.3</v>
      </c>
      <c r="CS11" s="5">
        <v>5</v>
      </c>
      <c r="CT11" s="5"/>
      <c r="CU11" s="23">
        <f t="shared" si="36"/>
        <v>5.7</v>
      </c>
      <c r="CV11" s="9"/>
      <c r="CW11" s="5"/>
      <c r="CX11" s="5">
        <f t="shared" si="37"/>
        <v>0</v>
      </c>
      <c r="CY11" s="5"/>
      <c r="CZ11" s="5"/>
      <c r="DA11" s="9">
        <f t="shared" si="38"/>
        <v>0</v>
      </c>
      <c r="DB11" s="39">
        <f t="shared" si="39"/>
        <v>5.65</v>
      </c>
      <c r="DC11" s="26">
        <v>7</v>
      </c>
      <c r="DD11" s="26">
        <v>7</v>
      </c>
      <c r="DE11" s="5">
        <f t="shared" si="40"/>
        <v>7</v>
      </c>
      <c r="DF11" s="5">
        <v>7</v>
      </c>
      <c r="DG11" s="5"/>
      <c r="DH11" s="23">
        <f t="shared" si="41"/>
        <v>7</v>
      </c>
      <c r="DI11" s="9"/>
      <c r="DJ11" s="5"/>
      <c r="DK11" s="5">
        <f t="shared" si="42"/>
        <v>0</v>
      </c>
      <c r="DL11" s="5"/>
      <c r="DM11" s="5"/>
      <c r="DN11" s="9">
        <f t="shared" si="43"/>
        <v>0</v>
      </c>
      <c r="DO11" s="39">
        <f t="shared" si="44"/>
        <v>7</v>
      </c>
      <c r="DP11" s="26">
        <v>6</v>
      </c>
      <c r="DQ11" s="26">
        <v>7</v>
      </c>
      <c r="DR11" s="5">
        <f t="shared" si="45"/>
        <v>6.7</v>
      </c>
      <c r="DS11" s="5">
        <v>8</v>
      </c>
      <c r="DT11" s="5"/>
      <c r="DU11" s="23">
        <f t="shared" si="46"/>
        <v>7.4</v>
      </c>
      <c r="DV11" s="9"/>
      <c r="DW11" s="5"/>
      <c r="DX11" s="5">
        <f t="shared" si="47"/>
        <v>0</v>
      </c>
      <c r="DY11" s="5"/>
      <c r="DZ11" s="5"/>
      <c r="EA11" s="9">
        <f t="shared" si="48"/>
        <v>0</v>
      </c>
      <c r="EB11" s="39">
        <f t="shared" si="49"/>
        <v>7.35</v>
      </c>
      <c r="EC11" s="26">
        <v>7</v>
      </c>
      <c r="ED11" s="26">
        <v>8</v>
      </c>
      <c r="EE11" s="5">
        <f t="shared" si="50"/>
        <v>7.7</v>
      </c>
      <c r="EF11" s="5"/>
      <c r="EG11" s="5"/>
      <c r="EH11" s="23">
        <f t="shared" si="51"/>
        <v>3.9</v>
      </c>
      <c r="EI11" s="9"/>
      <c r="EJ11" s="5"/>
      <c r="EK11" s="5">
        <f t="shared" si="52"/>
        <v>0</v>
      </c>
      <c r="EL11" s="5"/>
      <c r="EM11" s="5"/>
      <c r="EN11" s="9">
        <f t="shared" si="53"/>
        <v>0</v>
      </c>
      <c r="EO11" s="39">
        <f t="shared" si="54"/>
        <v>3.85</v>
      </c>
      <c r="EP11" s="26"/>
      <c r="EQ11" s="26"/>
      <c r="ER11" s="5">
        <f t="shared" si="55"/>
        <v>0</v>
      </c>
      <c r="ES11" s="5"/>
      <c r="ET11" s="5"/>
      <c r="EU11" s="23">
        <f t="shared" si="56"/>
        <v>0</v>
      </c>
      <c r="EV11" s="9"/>
      <c r="EW11" s="5"/>
      <c r="EX11" s="5">
        <f t="shared" si="57"/>
        <v>0</v>
      </c>
      <c r="EY11" s="5"/>
      <c r="EZ11" s="5"/>
      <c r="FA11" s="9">
        <f t="shared" si="58"/>
        <v>0</v>
      </c>
      <c r="FB11" s="39">
        <f t="shared" si="59"/>
        <v>0</v>
      </c>
      <c r="FC11" s="26"/>
      <c r="FD11" s="26"/>
      <c r="FE11" s="5">
        <f t="shared" si="60"/>
        <v>0</v>
      </c>
      <c r="FF11" s="5"/>
      <c r="FG11" s="5"/>
      <c r="FH11" s="23">
        <f t="shared" si="61"/>
        <v>0</v>
      </c>
      <c r="FI11" s="9"/>
      <c r="FJ11" s="5"/>
      <c r="FK11" s="5">
        <f t="shared" si="62"/>
        <v>0</v>
      </c>
      <c r="FL11" s="5"/>
      <c r="FM11" s="5"/>
      <c r="FN11" s="9">
        <f t="shared" si="63"/>
        <v>0</v>
      </c>
      <c r="FO11" s="39">
        <f t="shared" si="64"/>
        <v>0</v>
      </c>
      <c r="FP11" s="26"/>
      <c r="FQ11" s="26"/>
      <c r="FR11" s="5">
        <f t="shared" si="65"/>
        <v>0</v>
      </c>
      <c r="FS11" s="5"/>
      <c r="FT11" s="5"/>
      <c r="FU11" s="23">
        <f t="shared" si="66"/>
        <v>0</v>
      </c>
      <c r="FV11" s="9"/>
      <c r="FW11" s="5"/>
      <c r="FX11" s="5">
        <f t="shared" si="67"/>
        <v>0</v>
      </c>
      <c r="FY11" s="5"/>
      <c r="FZ11" s="5"/>
      <c r="GA11" s="9">
        <f t="shared" si="68"/>
        <v>0</v>
      </c>
      <c r="GB11" s="39">
        <f t="shared" si="69"/>
        <v>0</v>
      </c>
      <c r="GC11" s="26"/>
      <c r="GD11" s="26"/>
      <c r="GE11" s="5">
        <f t="shared" si="70"/>
        <v>0</v>
      </c>
      <c r="GF11" s="5"/>
      <c r="GG11" s="5"/>
      <c r="GH11" s="23">
        <f t="shared" si="71"/>
        <v>0</v>
      </c>
      <c r="GI11" s="9"/>
      <c r="GJ11" s="5"/>
      <c r="GK11" s="5">
        <f t="shared" si="72"/>
        <v>0</v>
      </c>
      <c r="GL11" s="5"/>
      <c r="GM11" s="5"/>
      <c r="GN11" s="9">
        <f t="shared" si="73"/>
        <v>0</v>
      </c>
      <c r="GO11" s="39">
        <f t="shared" si="74"/>
        <v>0</v>
      </c>
      <c r="GP11" s="26"/>
      <c r="GQ11" s="26"/>
      <c r="GR11" s="5">
        <f t="shared" si="75"/>
        <v>0</v>
      </c>
      <c r="GS11" s="5"/>
      <c r="GT11" s="5"/>
      <c r="GU11" s="23">
        <f t="shared" si="76"/>
        <v>0</v>
      </c>
      <c r="GV11" s="9"/>
      <c r="GW11" s="5"/>
      <c r="GX11" s="5">
        <f t="shared" si="77"/>
        <v>0</v>
      </c>
      <c r="GY11" s="5"/>
      <c r="GZ11" s="5"/>
      <c r="HA11" s="9">
        <f t="shared" si="78"/>
        <v>0</v>
      </c>
      <c r="HB11" s="39">
        <f t="shared" si="79"/>
        <v>0</v>
      </c>
    </row>
    <row r="12" spans="1:210" s="61" customFormat="1" ht="18.75" customHeight="1">
      <c r="A12" s="24">
        <v>3</v>
      </c>
      <c r="B12" s="84" t="s">
        <v>182</v>
      </c>
      <c r="C12" s="82" t="s">
        <v>185</v>
      </c>
      <c r="D12" s="82" t="str">
        <f t="shared" si="0"/>
        <v>123NH2577</v>
      </c>
      <c r="E12" s="121" t="s">
        <v>453</v>
      </c>
      <c r="F12" s="122" t="s">
        <v>95</v>
      </c>
      <c r="G12" s="125" t="s">
        <v>454</v>
      </c>
      <c r="H12" s="44">
        <v>8</v>
      </c>
      <c r="I12" s="1">
        <v>8</v>
      </c>
      <c r="J12" s="22">
        <f t="shared" si="1"/>
        <v>8</v>
      </c>
      <c r="K12" s="1">
        <v>9</v>
      </c>
      <c r="L12" s="1">
        <v>8</v>
      </c>
      <c r="M12" s="22">
        <f t="shared" si="2"/>
        <v>8.3000000000000007</v>
      </c>
      <c r="N12" s="22">
        <f t="shared" si="3"/>
        <v>8.15</v>
      </c>
      <c r="O12" s="1">
        <v>8</v>
      </c>
      <c r="P12" s="5"/>
      <c r="Q12" s="23">
        <f t="shared" si="4"/>
        <v>8.1</v>
      </c>
      <c r="R12" s="24"/>
      <c r="S12" s="5"/>
      <c r="T12" s="5">
        <f t="shared" si="5"/>
        <v>0</v>
      </c>
      <c r="U12" s="5"/>
      <c r="V12" s="5"/>
      <c r="W12" s="5">
        <f t="shared" si="6"/>
        <v>0</v>
      </c>
      <c r="X12" s="5">
        <f t="shared" si="7"/>
        <v>0</v>
      </c>
      <c r="Y12" s="26"/>
      <c r="Z12" s="5"/>
      <c r="AA12" s="9">
        <f t="shared" si="8"/>
        <v>0</v>
      </c>
      <c r="AB12" s="39">
        <f t="shared" si="9"/>
        <v>8.0749999999999993</v>
      </c>
      <c r="AC12" s="1">
        <v>10</v>
      </c>
      <c r="AD12" s="1">
        <v>10</v>
      </c>
      <c r="AE12" s="1">
        <f t="shared" si="10"/>
        <v>10</v>
      </c>
      <c r="AF12" s="4">
        <v>6.5</v>
      </c>
      <c r="AG12" s="5"/>
      <c r="AH12" s="23">
        <f t="shared" si="11"/>
        <v>8.3000000000000007</v>
      </c>
      <c r="AI12" s="9"/>
      <c r="AJ12" s="5"/>
      <c r="AK12" s="5">
        <f t="shared" si="12"/>
        <v>0</v>
      </c>
      <c r="AL12" s="5"/>
      <c r="AM12" s="5"/>
      <c r="AN12" s="9">
        <f t="shared" si="13"/>
        <v>0</v>
      </c>
      <c r="AO12" s="39">
        <f t="shared" si="14"/>
        <v>8.25</v>
      </c>
      <c r="AP12" s="26">
        <v>5</v>
      </c>
      <c r="AQ12" s="26">
        <v>7</v>
      </c>
      <c r="AR12" s="5">
        <f t="shared" si="15"/>
        <v>6.3</v>
      </c>
      <c r="AS12" s="5">
        <v>5</v>
      </c>
      <c r="AT12" s="5"/>
      <c r="AU12" s="23">
        <f t="shared" si="16"/>
        <v>5.7</v>
      </c>
      <c r="AV12" s="9"/>
      <c r="AW12" s="5"/>
      <c r="AX12" s="5">
        <f t="shared" si="17"/>
        <v>0</v>
      </c>
      <c r="AY12" s="5"/>
      <c r="AZ12" s="5"/>
      <c r="BA12" s="9">
        <f t="shared" si="18"/>
        <v>0</v>
      </c>
      <c r="BB12" s="39">
        <f t="shared" si="19"/>
        <v>5.65</v>
      </c>
      <c r="BC12" s="26"/>
      <c r="BD12" s="26"/>
      <c r="BE12" s="5">
        <f t="shared" si="20"/>
        <v>0</v>
      </c>
      <c r="BF12" s="5"/>
      <c r="BG12" s="5"/>
      <c r="BH12" s="23">
        <f t="shared" si="21"/>
        <v>0</v>
      </c>
      <c r="BI12" s="9"/>
      <c r="BJ12" s="5"/>
      <c r="BK12" s="5">
        <f t="shared" si="22"/>
        <v>0</v>
      </c>
      <c r="BL12" s="5"/>
      <c r="BM12" s="5"/>
      <c r="BN12" s="9">
        <f t="shared" si="23"/>
        <v>0</v>
      </c>
      <c r="BO12" s="39">
        <f t="shared" si="24"/>
        <v>0</v>
      </c>
      <c r="BP12" s="26">
        <v>10</v>
      </c>
      <c r="BQ12" s="26">
        <v>9</v>
      </c>
      <c r="BR12" s="5">
        <f t="shared" si="25"/>
        <v>9.3000000000000007</v>
      </c>
      <c r="BS12" s="5">
        <v>8.5</v>
      </c>
      <c r="BT12" s="5"/>
      <c r="BU12" s="23">
        <f t="shared" si="26"/>
        <v>8.9</v>
      </c>
      <c r="BV12" s="9"/>
      <c r="BW12" s="5"/>
      <c r="BX12" s="5">
        <f t="shared" si="27"/>
        <v>0</v>
      </c>
      <c r="BY12" s="5"/>
      <c r="BZ12" s="5"/>
      <c r="CA12" s="9">
        <f t="shared" si="28"/>
        <v>0</v>
      </c>
      <c r="CB12" s="39">
        <f t="shared" si="29"/>
        <v>8.9</v>
      </c>
      <c r="CC12" s="26">
        <v>8</v>
      </c>
      <c r="CD12" s="26">
        <v>8</v>
      </c>
      <c r="CE12" s="5">
        <f t="shared" si="30"/>
        <v>8</v>
      </c>
      <c r="CF12" s="5">
        <v>8</v>
      </c>
      <c r="CG12" s="5"/>
      <c r="CH12" s="23">
        <f t="shared" si="31"/>
        <v>8</v>
      </c>
      <c r="CI12" s="9"/>
      <c r="CJ12" s="5"/>
      <c r="CK12" s="5">
        <f t="shared" si="32"/>
        <v>0</v>
      </c>
      <c r="CL12" s="5"/>
      <c r="CM12" s="5"/>
      <c r="CN12" s="9">
        <f t="shared" si="33"/>
        <v>0</v>
      </c>
      <c r="CO12" s="39">
        <f t="shared" si="34"/>
        <v>8</v>
      </c>
      <c r="CP12" s="26">
        <v>6</v>
      </c>
      <c r="CQ12" s="26">
        <v>8</v>
      </c>
      <c r="CR12" s="5">
        <f t="shared" si="35"/>
        <v>7.3</v>
      </c>
      <c r="CS12" s="5">
        <v>5.5</v>
      </c>
      <c r="CT12" s="5"/>
      <c r="CU12" s="23">
        <f t="shared" si="36"/>
        <v>6.4</v>
      </c>
      <c r="CV12" s="9"/>
      <c r="CW12" s="5"/>
      <c r="CX12" s="5">
        <f t="shared" si="37"/>
        <v>0</v>
      </c>
      <c r="CY12" s="5"/>
      <c r="CZ12" s="5"/>
      <c r="DA12" s="9">
        <f t="shared" si="38"/>
        <v>0</v>
      </c>
      <c r="DB12" s="39">
        <f t="shared" si="39"/>
        <v>6.4</v>
      </c>
      <c r="DC12" s="26">
        <v>7</v>
      </c>
      <c r="DD12" s="26">
        <v>9</v>
      </c>
      <c r="DE12" s="5">
        <f t="shared" si="40"/>
        <v>8.3000000000000007</v>
      </c>
      <c r="DF12" s="5">
        <v>8</v>
      </c>
      <c r="DG12" s="5"/>
      <c r="DH12" s="23">
        <f t="shared" si="41"/>
        <v>8.1999999999999993</v>
      </c>
      <c r="DI12" s="9"/>
      <c r="DJ12" s="5"/>
      <c r="DK12" s="5">
        <f t="shared" si="42"/>
        <v>0</v>
      </c>
      <c r="DL12" s="5"/>
      <c r="DM12" s="5"/>
      <c r="DN12" s="9">
        <f t="shared" si="43"/>
        <v>0</v>
      </c>
      <c r="DO12" s="39">
        <f t="shared" si="44"/>
        <v>8.15</v>
      </c>
      <c r="DP12" s="26">
        <v>8</v>
      </c>
      <c r="DQ12" s="26">
        <v>9</v>
      </c>
      <c r="DR12" s="5">
        <f t="shared" si="45"/>
        <v>8.6999999999999993</v>
      </c>
      <c r="DS12" s="5">
        <v>9</v>
      </c>
      <c r="DT12" s="5"/>
      <c r="DU12" s="23">
        <f t="shared" si="46"/>
        <v>8.9</v>
      </c>
      <c r="DV12" s="9"/>
      <c r="DW12" s="5"/>
      <c r="DX12" s="5">
        <f t="shared" si="47"/>
        <v>0</v>
      </c>
      <c r="DY12" s="5"/>
      <c r="DZ12" s="5"/>
      <c r="EA12" s="9">
        <f t="shared" si="48"/>
        <v>0</v>
      </c>
      <c r="EB12" s="39">
        <f t="shared" si="49"/>
        <v>8.85</v>
      </c>
      <c r="EC12" s="26">
        <v>6</v>
      </c>
      <c r="ED12" s="26">
        <v>8</v>
      </c>
      <c r="EE12" s="5">
        <f t="shared" si="50"/>
        <v>7.3</v>
      </c>
      <c r="EF12" s="5"/>
      <c r="EG12" s="5"/>
      <c r="EH12" s="23">
        <f t="shared" si="51"/>
        <v>3.7</v>
      </c>
      <c r="EI12" s="9"/>
      <c r="EJ12" s="5"/>
      <c r="EK12" s="5">
        <f t="shared" si="52"/>
        <v>0</v>
      </c>
      <c r="EL12" s="5"/>
      <c r="EM12" s="5"/>
      <c r="EN12" s="9">
        <f t="shared" si="53"/>
        <v>0</v>
      </c>
      <c r="EO12" s="39">
        <f t="shared" si="54"/>
        <v>3.65</v>
      </c>
      <c r="EP12" s="26"/>
      <c r="EQ12" s="26"/>
      <c r="ER12" s="5">
        <f t="shared" si="55"/>
        <v>0</v>
      </c>
      <c r="ES12" s="5"/>
      <c r="ET12" s="5"/>
      <c r="EU12" s="23">
        <f t="shared" si="56"/>
        <v>0</v>
      </c>
      <c r="EV12" s="9"/>
      <c r="EW12" s="5"/>
      <c r="EX12" s="5">
        <f t="shared" si="57"/>
        <v>0</v>
      </c>
      <c r="EY12" s="5"/>
      <c r="EZ12" s="5"/>
      <c r="FA12" s="9">
        <f t="shared" si="58"/>
        <v>0</v>
      </c>
      <c r="FB12" s="39">
        <f t="shared" si="59"/>
        <v>0</v>
      </c>
      <c r="FC12" s="26"/>
      <c r="FD12" s="26"/>
      <c r="FE12" s="5">
        <f t="shared" si="60"/>
        <v>0</v>
      </c>
      <c r="FF12" s="5"/>
      <c r="FG12" s="5"/>
      <c r="FH12" s="23">
        <f t="shared" si="61"/>
        <v>0</v>
      </c>
      <c r="FI12" s="9"/>
      <c r="FJ12" s="5"/>
      <c r="FK12" s="5">
        <f t="shared" si="62"/>
        <v>0</v>
      </c>
      <c r="FL12" s="5"/>
      <c r="FM12" s="5"/>
      <c r="FN12" s="9">
        <f t="shared" si="63"/>
        <v>0</v>
      </c>
      <c r="FO12" s="39">
        <f t="shared" si="64"/>
        <v>0</v>
      </c>
      <c r="FP12" s="26"/>
      <c r="FQ12" s="26"/>
      <c r="FR12" s="5">
        <f t="shared" si="65"/>
        <v>0</v>
      </c>
      <c r="FS12" s="5"/>
      <c r="FT12" s="5"/>
      <c r="FU12" s="23">
        <f t="shared" si="66"/>
        <v>0</v>
      </c>
      <c r="FV12" s="9"/>
      <c r="FW12" s="5"/>
      <c r="FX12" s="5">
        <f t="shared" si="67"/>
        <v>0</v>
      </c>
      <c r="FY12" s="5"/>
      <c r="FZ12" s="5"/>
      <c r="GA12" s="9">
        <f t="shared" si="68"/>
        <v>0</v>
      </c>
      <c r="GB12" s="39">
        <f t="shared" si="69"/>
        <v>0</v>
      </c>
      <c r="GC12" s="26"/>
      <c r="GD12" s="26"/>
      <c r="GE12" s="5">
        <f t="shared" si="70"/>
        <v>0</v>
      </c>
      <c r="GF12" s="5"/>
      <c r="GG12" s="5"/>
      <c r="GH12" s="23">
        <f t="shared" si="71"/>
        <v>0</v>
      </c>
      <c r="GI12" s="9"/>
      <c r="GJ12" s="5"/>
      <c r="GK12" s="5">
        <f t="shared" si="72"/>
        <v>0</v>
      </c>
      <c r="GL12" s="5"/>
      <c r="GM12" s="5"/>
      <c r="GN12" s="9">
        <f t="shared" si="73"/>
        <v>0</v>
      </c>
      <c r="GO12" s="39">
        <f t="shared" si="74"/>
        <v>0</v>
      </c>
      <c r="GP12" s="26"/>
      <c r="GQ12" s="26"/>
      <c r="GR12" s="5">
        <f t="shared" si="75"/>
        <v>0</v>
      </c>
      <c r="GS12" s="5"/>
      <c r="GT12" s="5"/>
      <c r="GU12" s="23">
        <f t="shared" si="76"/>
        <v>0</v>
      </c>
      <c r="GV12" s="9"/>
      <c r="GW12" s="5"/>
      <c r="GX12" s="5">
        <f t="shared" si="77"/>
        <v>0</v>
      </c>
      <c r="GY12" s="5"/>
      <c r="GZ12" s="5"/>
      <c r="HA12" s="9">
        <f t="shared" si="78"/>
        <v>0</v>
      </c>
      <c r="HB12" s="39">
        <f t="shared" si="79"/>
        <v>0</v>
      </c>
    </row>
    <row r="13" spans="1:210" s="61" customFormat="1" ht="18.75" customHeight="1">
      <c r="A13" s="24">
        <v>4</v>
      </c>
      <c r="B13" s="84" t="s">
        <v>182</v>
      </c>
      <c r="C13" s="82" t="s">
        <v>186</v>
      </c>
      <c r="D13" s="82" t="str">
        <f t="shared" si="0"/>
        <v>123NH2578</v>
      </c>
      <c r="E13" s="121" t="s">
        <v>455</v>
      </c>
      <c r="F13" s="122" t="s">
        <v>456</v>
      </c>
      <c r="G13" s="125" t="s">
        <v>451</v>
      </c>
      <c r="H13" s="44">
        <v>8</v>
      </c>
      <c r="I13" s="1">
        <v>8</v>
      </c>
      <c r="J13" s="22">
        <f t="shared" si="1"/>
        <v>8</v>
      </c>
      <c r="K13" s="1">
        <v>7</v>
      </c>
      <c r="L13" s="1">
        <v>8</v>
      </c>
      <c r="M13" s="22">
        <f t="shared" si="2"/>
        <v>7.7</v>
      </c>
      <c r="N13" s="22">
        <f t="shared" si="3"/>
        <v>7.85</v>
      </c>
      <c r="O13" s="1">
        <v>7</v>
      </c>
      <c r="P13" s="5"/>
      <c r="Q13" s="23">
        <f t="shared" si="4"/>
        <v>7.4</v>
      </c>
      <c r="R13" s="24"/>
      <c r="S13" s="5"/>
      <c r="T13" s="5">
        <f t="shared" si="5"/>
        <v>0</v>
      </c>
      <c r="U13" s="5"/>
      <c r="V13" s="5"/>
      <c r="W13" s="5">
        <f t="shared" si="6"/>
        <v>0</v>
      </c>
      <c r="X13" s="5">
        <f t="shared" si="7"/>
        <v>0</v>
      </c>
      <c r="Y13" s="26"/>
      <c r="Z13" s="5"/>
      <c r="AA13" s="9">
        <f t="shared" si="8"/>
        <v>0</v>
      </c>
      <c r="AB13" s="39">
        <f t="shared" si="9"/>
        <v>7.4249999999999998</v>
      </c>
      <c r="AC13" s="1">
        <v>10</v>
      </c>
      <c r="AD13" s="1">
        <v>7</v>
      </c>
      <c r="AE13" s="1">
        <f t="shared" si="10"/>
        <v>8</v>
      </c>
      <c r="AF13" s="4">
        <v>2.5</v>
      </c>
      <c r="AG13" s="5"/>
      <c r="AH13" s="23">
        <f t="shared" si="11"/>
        <v>5.3</v>
      </c>
      <c r="AI13" s="9"/>
      <c r="AJ13" s="5"/>
      <c r="AK13" s="5">
        <f t="shared" si="12"/>
        <v>0</v>
      </c>
      <c r="AL13" s="5"/>
      <c r="AM13" s="5"/>
      <c r="AN13" s="9">
        <f t="shared" si="13"/>
        <v>0</v>
      </c>
      <c r="AO13" s="39">
        <f t="shared" si="14"/>
        <v>5.25</v>
      </c>
      <c r="AP13" s="26">
        <v>5</v>
      </c>
      <c r="AQ13" s="26">
        <v>7</v>
      </c>
      <c r="AR13" s="5">
        <f t="shared" si="15"/>
        <v>6.3</v>
      </c>
      <c r="AS13" s="5"/>
      <c r="AT13" s="5"/>
      <c r="AU13" s="23">
        <f t="shared" si="16"/>
        <v>3.2</v>
      </c>
      <c r="AV13" s="9"/>
      <c r="AW13" s="5"/>
      <c r="AX13" s="5">
        <f t="shared" si="17"/>
        <v>0</v>
      </c>
      <c r="AY13" s="5"/>
      <c r="AZ13" s="5"/>
      <c r="BA13" s="9">
        <f t="shared" si="18"/>
        <v>0</v>
      </c>
      <c r="BB13" s="39">
        <f t="shared" si="19"/>
        <v>3.15</v>
      </c>
      <c r="BC13" s="26"/>
      <c r="BD13" s="26"/>
      <c r="BE13" s="5">
        <f t="shared" si="20"/>
        <v>0</v>
      </c>
      <c r="BF13" s="5"/>
      <c r="BG13" s="5"/>
      <c r="BH13" s="23">
        <f t="shared" si="21"/>
        <v>0</v>
      </c>
      <c r="BI13" s="9"/>
      <c r="BJ13" s="5"/>
      <c r="BK13" s="5">
        <f t="shared" si="22"/>
        <v>0</v>
      </c>
      <c r="BL13" s="5"/>
      <c r="BM13" s="5"/>
      <c r="BN13" s="9">
        <f t="shared" si="23"/>
        <v>0</v>
      </c>
      <c r="BO13" s="39">
        <f t="shared" si="24"/>
        <v>0</v>
      </c>
      <c r="BP13" s="26">
        <v>5</v>
      </c>
      <c r="BQ13" s="26">
        <v>7</v>
      </c>
      <c r="BR13" s="5">
        <f t="shared" si="25"/>
        <v>6.3</v>
      </c>
      <c r="BS13" s="5">
        <v>8</v>
      </c>
      <c r="BT13" s="5"/>
      <c r="BU13" s="23">
        <f t="shared" si="26"/>
        <v>7.2</v>
      </c>
      <c r="BV13" s="9"/>
      <c r="BW13" s="5"/>
      <c r="BX13" s="5">
        <f t="shared" si="27"/>
        <v>0</v>
      </c>
      <c r="BY13" s="5"/>
      <c r="BZ13" s="5"/>
      <c r="CA13" s="9">
        <f t="shared" si="28"/>
        <v>0</v>
      </c>
      <c r="CB13" s="39">
        <f t="shared" si="29"/>
        <v>7.15</v>
      </c>
      <c r="CC13" s="26">
        <v>5</v>
      </c>
      <c r="CD13" s="26">
        <v>5</v>
      </c>
      <c r="CE13" s="5">
        <f t="shared" si="30"/>
        <v>5</v>
      </c>
      <c r="CF13" s="5">
        <v>6</v>
      </c>
      <c r="CG13" s="5"/>
      <c r="CH13" s="23">
        <f t="shared" si="31"/>
        <v>5.5</v>
      </c>
      <c r="CI13" s="9"/>
      <c r="CJ13" s="5"/>
      <c r="CK13" s="5">
        <f t="shared" si="32"/>
        <v>0</v>
      </c>
      <c r="CL13" s="5"/>
      <c r="CM13" s="5"/>
      <c r="CN13" s="9">
        <f t="shared" si="33"/>
        <v>0</v>
      </c>
      <c r="CO13" s="39">
        <f t="shared" si="34"/>
        <v>5.5</v>
      </c>
      <c r="CP13" s="26">
        <v>7</v>
      </c>
      <c r="CQ13" s="26">
        <v>6</v>
      </c>
      <c r="CR13" s="5">
        <f t="shared" si="35"/>
        <v>6.3</v>
      </c>
      <c r="CS13" s="5">
        <v>5</v>
      </c>
      <c r="CT13" s="5"/>
      <c r="CU13" s="23">
        <f t="shared" si="36"/>
        <v>5.7</v>
      </c>
      <c r="CV13" s="9"/>
      <c r="CW13" s="5"/>
      <c r="CX13" s="5">
        <f t="shared" si="37"/>
        <v>0</v>
      </c>
      <c r="CY13" s="5"/>
      <c r="CZ13" s="5"/>
      <c r="DA13" s="9">
        <f t="shared" si="38"/>
        <v>0</v>
      </c>
      <c r="DB13" s="39">
        <f t="shared" si="39"/>
        <v>5.65</v>
      </c>
      <c r="DC13" s="26">
        <v>7</v>
      </c>
      <c r="DD13" s="26">
        <v>6</v>
      </c>
      <c r="DE13" s="5">
        <f t="shared" si="40"/>
        <v>6.3</v>
      </c>
      <c r="DF13" s="5"/>
      <c r="DG13" s="5"/>
      <c r="DH13" s="23">
        <f t="shared" si="41"/>
        <v>3.2</v>
      </c>
      <c r="DI13" s="9"/>
      <c r="DJ13" s="5"/>
      <c r="DK13" s="5">
        <f t="shared" si="42"/>
        <v>0</v>
      </c>
      <c r="DL13" s="5"/>
      <c r="DM13" s="5"/>
      <c r="DN13" s="9">
        <f t="shared" si="43"/>
        <v>0</v>
      </c>
      <c r="DO13" s="39">
        <f t="shared" si="44"/>
        <v>3.15</v>
      </c>
      <c r="DP13" s="26">
        <v>5</v>
      </c>
      <c r="DQ13" s="26"/>
      <c r="DR13" s="5">
        <f t="shared" si="45"/>
        <v>1.7</v>
      </c>
      <c r="DS13" s="5"/>
      <c r="DT13" s="5"/>
      <c r="DU13" s="23">
        <f t="shared" si="46"/>
        <v>0.9</v>
      </c>
      <c r="DV13" s="9"/>
      <c r="DW13" s="5"/>
      <c r="DX13" s="5">
        <f t="shared" si="47"/>
        <v>0</v>
      </c>
      <c r="DY13" s="5"/>
      <c r="DZ13" s="5"/>
      <c r="EA13" s="9">
        <f t="shared" si="48"/>
        <v>0</v>
      </c>
      <c r="EB13" s="39">
        <f t="shared" si="49"/>
        <v>0.85</v>
      </c>
      <c r="EC13" s="26"/>
      <c r="ED13" s="26"/>
      <c r="EE13" s="5">
        <f t="shared" si="50"/>
        <v>0</v>
      </c>
      <c r="EF13" s="5"/>
      <c r="EG13" s="5"/>
      <c r="EH13" s="23">
        <f t="shared" si="51"/>
        <v>0</v>
      </c>
      <c r="EI13" s="9"/>
      <c r="EJ13" s="5"/>
      <c r="EK13" s="5">
        <f t="shared" si="52"/>
        <v>0</v>
      </c>
      <c r="EL13" s="5"/>
      <c r="EM13" s="5"/>
      <c r="EN13" s="9">
        <f t="shared" si="53"/>
        <v>0</v>
      </c>
      <c r="EO13" s="39">
        <f t="shared" si="54"/>
        <v>0</v>
      </c>
      <c r="EP13" s="26"/>
      <c r="EQ13" s="26"/>
      <c r="ER13" s="5">
        <f t="shared" si="55"/>
        <v>0</v>
      </c>
      <c r="ES13" s="5"/>
      <c r="ET13" s="5"/>
      <c r="EU13" s="23">
        <f t="shared" si="56"/>
        <v>0</v>
      </c>
      <c r="EV13" s="9"/>
      <c r="EW13" s="5"/>
      <c r="EX13" s="5">
        <f t="shared" si="57"/>
        <v>0</v>
      </c>
      <c r="EY13" s="5"/>
      <c r="EZ13" s="5"/>
      <c r="FA13" s="9">
        <f t="shared" si="58"/>
        <v>0</v>
      </c>
      <c r="FB13" s="39">
        <f t="shared" si="59"/>
        <v>0</v>
      </c>
      <c r="FC13" s="26"/>
      <c r="FD13" s="26"/>
      <c r="FE13" s="5">
        <f t="shared" si="60"/>
        <v>0</v>
      </c>
      <c r="FF13" s="5"/>
      <c r="FG13" s="5"/>
      <c r="FH13" s="23">
        <f t="shared" si="61"/>
        <v>0</v>
      </c>
      <c r="FI13" s="9"/>
      <c r="FJ13" s="5"/>
      <c r="FK13" s="5">
        <f t="shared" si="62"/>
        <v>0</v>
      </c>
      <c r="FL13" s="5"/>
      <c r="FM13" s="5"/>
      <c r="FN13" s="9">
        <f t="shared" si="63"/>
        <v>0</v>
      </c>
      <c r="FO13" s="39">
        <f t="shared" si="64"/>
        <v>0</v>
      </c>
      <c r="FP13" s="26"/>
      <c r="FQ13" s="26"/>
      <c r="FR13" s="5">
        <f t="shared" si="65"/>
        <v>0</v>
      </c>
      <c r="FS13" s="5"/>
      <c r="FT13" s="5"/>
      <c r="FU13" s="23">
        <f t="shared" si="66"/>
        <v>0</v>
      </c>
      <c r="FV13" s="9"/>
      <c r="FW13" s="5"/>
      <c r="FX13" s="5">
        <f t="shared" si="67"/>
        <v>0</v>
      </c>
      <c r="FY13" s="5"/>
      <c r="FZ13" s="5"/>
      <c r="GA13" s="9">
        <f t="shared" si="68"/>
        <v>0</v>
      </c>
      <c r="GB13" s="39">
        <f t="shared" si="69"/>
        <v>0</v>
      </c>
      <c r="GC13" s="26"/>
      <c r="GD13" s="26"/>
      <c r="GE13" s="5">
        <f t="shared" si="70"/>
        <v>0</v>
      </c>
      <c r="GF13" s="5"/>
      <c r="GG13" s="5"/>
      <c r="GH13" s="23">
        <f t="shared" si="71"/>
        <v>0</v>
      </c>
      <c r="GI13" s="9"/>
      <c r="GJ13" s="5"/>
      <c r="GK13" s="5">
        <f t="shared" si="72"/>
        <v>0</v>
      </c>
      <c r="GL13" s="5"/>
      <c r="GM13" s="5"/>
      <c r="GN13" s="9">
        <f t="shared" si="73"/>
        <v>0</v>
      </c>
      <c r="GO13" s="39">
        <f t="shared" si="74"/>
        <v>0</v>
      </c>
      <c r="GP13" s="26"/>
      <c r="GQ13" s="26"/>
      <c r="GR13" s="5">
        <f t="shared" si="75"/>
        <v>0</v>
      </c>
      <c r="GS13" s="5"/>
      <c r="GT13" s="5"/>
      <c r="GU13" s="23">
        <f t="shared" si="76"/>
        <v>0</v>
      </c>
      <c r="GV13" s="9"/>
      <c r="GW13" s="5"/>
      <c r="GX13" s="5">
        <f t="shared" si="77"/>
        <v>0</v>
      </c>
      <c r="GY13" s="5"/>
      <c r="GZ13" s="5"/>
      <c r="HA13" s="9">
        <f t="shared" si="78"/>
        <v>0</v>
      </c>
      <c r="HB13" s="39">
        <f t="shared" si="79"/>
        <v>0</v>
      </c>
    </row>
    <row r="14" spans="1:210" s="61" customFormat="1" ht="18.75" customHeight="1">
      <c r="A14" s="24">
        <v>5</v>
      </c>
      <c r="B14" s="84" t="s">
        <v>182</v>
      </c>
      <c r="C14" s="82" t="s">
        <v>187</v>
      </c>
      <c r="D14" s="82" t="str">
        <f t="shared" si="0"/>
        <v>123NH2579</v>
      </c>
      <c r="E14" s="121" t="s">
        <v>457</v>
      </c>
      <c r="F14" s="122" t="s">
        <v>100</v>
      </c>
      <c r="G14" s="126" t="s">
        <v>458</v>
      </c>
      <c r="H14" s="44">
        <v>8</v>
      </c>
      <c r="I14" s="1">
        <v>9</v>
      </c>
      <c r="J14" s="22">
        <f t="shared" si="1"/>
        <v>8.6999999999999993</v>
      </c>
      <c r="K14" s="1">
        <v>9</v>
      </c>
      <c r="L14" s="1">
        <v>9</v>
      </c>
      <c r="M14" s="22">
        <f t="shared" si="2"/>
        <v>9</v>
      </c>
      <c r="N14" s="22">
        <f t="shared" si="3"/>
        <v>8.85</v>
      </c>
      <c r="O14" s="1">
        <v>9</v>
      </c>
      <c r="P14" s="5"/>
      <c r="Q14" s="23">
        <f t="shared" si="4"/>
        <v>8.9</v>
      </c>
      <c r="R14" s="24"/>
      <c r="S14" s="5"/>
      <c r="T14" s="5">
        <f t="shared" si="5"/>
        <v>0</v>
      </c>
      <c r="U14" s="5"/>
      <c r="V14" s="5"/>
      <c r="W14" s="5">
        <f t="shared" si="6"/>
        <v>0</v>
      </c>
      <c r="X14" s="5">
        <f t="shared" si="7"/>
        <v>0</v>
      </c>
      <c r="Y14" s="26"/>
      <c r="Z14" s="5"/>
      <c r="AA14" s="9">
        <f t="shared" si="8"/>
        <v>0</v>
      </c>
      <c r="AB14" s="39">
        <f t="shared" si="9"/>
        <v>8.9250000000000007</v>
      </c>
      <c r="AC14" s="1">
        <v>10</v>
      </c>
      <c r="AD14" s="1">
        <v>9.5</v>
      </c>
      <c r="AE14" s="1">
        <f t="shared" si="10"/>
        <v>9.6666666666666661</v>
      </c>
      <c r="AF14" s="4">
        <v>6.5</v>
      </c>
      <c r="AG14" s="5"/>
      <c r="AH14" s="23">
        <f t="shared" si="11"/>
        <v>8.1</v>
      </c>
      <c r="AI14" s="9"/>
      <c r="AJ14" s="5"/>
      <c r="AK14" s="5">
        <f t="shared" si="12"/>
        <v>0</v>
      </c>
      <c r="AL14" s="5"/>
      <c r="AM14" s="5"/>
      <c r="AN14" s="9">
        <f t="shared" si="13"/>
        <v>0</v>
      </c>
      <c r="AO14" s="39">
        <f t="shared" si="14"/>
        <v>8.0833333333333321</v>
      </c>
      <c r="AP14" s="26">
        <v>6</v>
      </c>
      <c r="AQ14" s="26">
        <v>10</v>
      </c>
      <c r="AR14" s="5">
        <f t="shared" si="15"/>
        <v>8.6999999999999993</v>
      </c>
      <c r="AS14" s="5">
        <v>5</v>
      </c>
      <c r="AT14" s="5"/>
      <c r="AU14" s="23">
        <f t="shared" si="16"/>
        <v>6.9</v>
      </c>
      <c r="AV14" s="9"/>
      <c r="AW14" s="5"/>
      <c r="AX14" s="5">
        <f t="shared" si="17"/>
        <v>0</v>
      </c>
      <c r="AY14" s="5"/>
      <c r="AZ14" s="5"/>
      <c r="BA14" s="9">
        <f t="shared" si="18"/>
        <v>0</v>
      </c>
      <c r="BB14" s="39">
        <f t="shared" si="19"/>
        <v>6.85</v>
      </c>
      <c r="BC14" s="26"/>
      <c r="BD14" s="26"/>
      <c r="BE14" s="5">
        <f t="shared" si="20"/>
        <v>0</v>
      </c>
      <c r="BF14" s="5"/>
      <c r="BG14" s="5"/>
      <c r="BH14" s="23">
        <f t="shared" si="21"/>
        <v>0</v>
      </c>
      <c r="BI14" s="9"/>
      <c r="BJ14" s="5"/>
      <c r="BK14" s="5">
        <f t="shared" si="22"/>
        <v>0</v>
      </c>
      <c r="BL14" s="5"/>
      <c r="BM14" s="5"/>
      <c r="BN14" s="9">
        <f t="shared" si="23"/>
        <v>0</v>
      </c>
      <c r="BO14" s="39">
        <f t="shared" si="24"/>
        <v>0</v>
      </c>
      <c r="BP14" s="26">
        <v>7</v>
      </c>
      <c r="BQ14" s="26">
        <v>9</v>
      </c>
      <c r="BR14" s="5">
        <f t="shared" si="25"/>
        <v>8.3000000000000007</v>
      </c>
      <c r="BS14" s="5">
        <v>7</v>
      </c>
      <c r="BT14" s="5"/>
      <c r="BU14" s="23">
        <f t="shared" si="26"/>
        <v>7.7</v>
      </c>
      <c r="BV14" s="9"/>
      <c r="BW14" s="5"/>
      <c r="BX14" s="5">
        <f t="shared" si="27"/>
        <v>0</v>
      </c>
      <c r="BY14" s="5"/>
      <c r="BZ14" s="5"/>
      <c r="CA14" s="9">
        <f t="shared" si="28"/>
        <v>0</v>
      </c>
      <c r="CB14" s="39">
        <f t="shared" si="29"/>
        <v>7.65</v>
      </c>
      <c r="CC14" s="26">
        <v>9</v>
      </c>
      <c r="CD14" s="26">
        <v>7</v>
      </c>
      <c r="CE14" s="5">
        <f t="shared" si="30"/>
        <v>7.7</v>
      </c>
      <c r="CF14" s="5">
        <v>8</v>
      </c>
      <c r="CG14" s="5"/>
      <c r="CH14" s="23">
        <f t="shared" si="31"/>
        <v>7.9</v>
      </c>
      <c r="CI14" s="9"/>
      <c r="CJ14" s="5"/>
      <c r="CK14" s="5">
        <f t="shared" si="32"/>
        <v>0</v>
      </c>
      <c r="CL14" s="5"/>
      <c r="CM14" s="5"/>
      <c r="CN14" s="9">
        <f t="shared" si="33"/>
        <v>0</v>
      </c>
      <c r="CO14" s="39">
        <f t="shared" si="34"/>
        <v>7.85</v>
      </c>
      <c r="CP14" s="26">
        <v>7</v>
      </c>
      <c r="CQ14" s="26">
        <v>8</v>
      </c>
      <c r="CR14" s="5">
        <f t="shared" si="35"/>
        <v>7.7</v>
      </c>
      <c r="CS14" s="5">
        <v>5</v>
      </c>
      <c r="CT14" s="5"/>
      <c r="CU14" s="23">
        <f t="shared" si="36"/>
        <v>6.4</v>
      </c>
      <c r="CV14" s="9"/>
      <c r="CW14" s="5"/>
      <c r="CX14" s="5">
        <f t="shared" si="37"/>
        <v>0</v>
      </c>
      <c r="CY14" s="5"/>
      <c r="CZ14" s="5"/>
      <c r="DA14" s="9">
        <f t="shared" si="38"/>
        <v>0</v>
      </c>
      <c r="DB14" s="39">
        <f t="shared" si="39"/>
        <v>6.35</v>
      </c>
      <c r="DC14" s="26">
        <v>7</v>
      </c>
      <c r="DD14" s="26">
        <v>8</v>
      </c>
      <c r="DE14" s="5">
        <f t="shared" si="40"/>
        <v>7.7</v>
      </c>
      <c r="DF14" s="5">
        <v>8</v>
      </c>
      <c r="DG14" s="5"/>
      <c r="DH14" s="23">
        <f t="shared" si="41"/>
        <v>7.9</v>
      </c>
      <c r="DI14" s="9"/>
      <c r="DJ14" s="5"/>
      <c r="DK14" s="5">
        <f t="shared" si="42"/>
        <v>0</v>
      </c>
      <c r="DL14" s="5"/>
      <c r="DM14" s="5"/>
      <c r="DN14" s="9">
        <f t="shared" si="43"/>
        <v>0</v>
      </c>
      <c r="DO14" s="39">
        <f t="shared" si="44"/>
        <v>7.85</v>
      </c>
      <c r="DP14" s="26">
        <v>7</v>
      </c>
      <c r="DQ14" s="26">
        <v>8</v>
      </c>
      <c r="DR14" s="5">
        <f t="shared" si="45"/>
        <v>7.7</v>
      </c>
      <c r="DS14" s="5">
        <v>9</v>
      </c>
      <c r="DT14" s="5"/>
      <c r="DU14" s="23">
        <f t="shared" si="46"/>
        <v>8.4</v>
      </c>
      <c r="DV14" s="9"/>
      <c r="DW14" s="5"/>
      <c r="DX14" s="5">
        <f t="shared" si="47"/>
        <v>0</v>
      </c>
      <c r="DY14" s="5"/>
      <c r="DZ14" s="5"/>
      <c r="EA14" s="9">
        <f t="shared" si="48"/>
        <v>0</v>
      </c>
      <c r="EB14" s="39">
        <f t="shared" si="49"/>
        <v>8.35</v>
      </c>
      <c r="EC14" s="26">
        <v>7</v>
      </c>
      <c r="ED14" s="26">
        <v>5</v>
      </c>
      <c r="EE14" s="5">
        <f t="shared" si="50"/>
        <v>5.7</v>
      </c>
      <c r="EF14" s="5"/>
      <c r="EG14" s="5"/>
      <c r="EH14" s="23">
        <f t="shared" si="51"/>
        <v>2.9</v>
      </c>
      <c r="EI14" s="9"/>
      <c r="EJ14" s="5"/>
      <c r="EK14" s="5">
        <f t="shared" si="52"/>
        <v>0</v>
      </c>
      <c r="EL14" s="5"/>
      <c r="EM14" s="5"/>
      <c r="EN14" s="9">
        <f t="shared" si="53"/>
        <v>0</v>
      </c>
      <c r="EO14" s="39">
        <f t="shared" si="54"/>
        <v>2.85</v>
      </c>
      <c r="EP14" s="26"/>
      <c r="EQ14" s="26"/>
      <c r="ER14" s="5">
        <f t="shared" si="55"/>
        <v>0</v>
      </c>
      <c r="ES14" s="5"/>
      <c r="ET14" s="5"/>
      <c r="EU14" s="23">
        <f t="shared" si="56"/>
        <v>0</v>
      </c>
      <c r="EV14" s="9"/>
      <c r="EW14" s="5"/>
      <c r="EX14" s="5">
        <f t="shared" si="57"/>
        <v>0</v>
      </c>
      <c r="EY14" s="5"/>
      <c r="EZ14" s="5"/>
      <c r="FA14" s="9">
        <f t="shared" si="58"/>
        <v>0</v>
      </c>
      <c r="FB14" s="39">
        <f t="shared" si="59"/>
        <v>0</v>
      </c>
      <c r="FC14" s="26"/>
      <c r="FD14" s="26"/>
      <c r="FE14" s="5">
        <f t="shared" si="60"/>
        <v>0</v>
      </c>
      <c r="FF14" s="5"/>
      <c r="FG14" s="5"/>
      <c r="FH14" s="23">
        <f t="shared" si="61"/>
        <v>0</v>
      </c>
      <c r="FI14" s="9"/>
      <c r="FJ14" s="5"/>
      <c r="FK14" s="5">
        <f t="shared" si="62"/>
        <v>0</v>
      </c>
      <c r="FL14" s="5"/>
      <c r="FM14" s="5"/>
      <c r="FN14" s="9">
        <f t="shared" si="63"/>
        <v>0</v>
      </c>
      <c r="FO14" s="39">
        <f t="shared" si="64"/>
        <v>0</v>
      </c>
      <c r="FP14" s="26"/>
      <c r="FQ14" s="26"/>
      <c r="FR14" s="5">
        <f t="shared" si="65"/>
        <v>0</v>
      </c>
      <c r="FS14" s="5"/>
      <c r="FT14" s="5"/>
      <c r="FU14" s="23">
        <f t="shared" si="66"/>
        <v>0</v>
      </c>
      <c r="FV14" s="9"/>
      <c r="FW14" s="5"/>
      <c r="FX14" s="5">
        <f t="shared" si="67"/>
        <v>0</v>
      </c>
      <c r="FY14" s="5"/>
      <c r="FZ14" s="5"/>
      <c r="GA14" s="9">
        <f t="shared" si="68"/>
        <v>0</v>
      </c>
      <c r="GB14" s="39">
        <f t="shared" si="69"/>
        <v>0</v>
      </c>
      <c r="GC14" s="26"/>
      <c r="GD14" s="26"/>
      <c r="GE14" s="5">
        <f t="shared" si="70"/>
        <v>0</v>
      </c>
      <c r="GF14" s="5"/>
      <c r="GG14" s="5"/>
      <c r="GH14" s="23">
        <f t="shared" si="71"/>
        <v>0</v>
      </c>
      <c r="GI14" s="9"/>
      <c r="GJ14" s="5"/>
      <c r="GK14" s="5">
        <f t="shared" si="72"/>
        <v>0</v>
      </c>
      <c r="GL14" s="5"/>
      <c r="GM14" s="5"/>
      <c r="GN14" s="9">
        <f t="shared" si="73"/>
        <v>0</v>
      </c>
      <c r="GO14" s="39">
        <f t="shared" si="74"/>
        <v>0</v>
      </c>
      <c r="GP14" s="26"/>
      <c r="GQ14" s="26"/>
      <c r="GR14" s="5">
        <f t="shared" si="75"/>
        <v>0</v>
      </c>
      <c r="GS14" s="5"/>
      <c r="GT14" s="5"/>
      <c r="GU14" s="23">
        <f t="shared" si="76"/>
        <v>0</v>
      </c>
      <c r="GV14" s="9"/>
      <c r="GW14" s="5"/>
      <c r="GX14" s="5">
        <f t="shared" si="77"/>
        <v>0</v>
      </c>
      <c r="GY14" s="5"/>
      <c r="GZ14" s="5"/>
      <c r="HA14" s="9">
        <f t="shared" si="78"/>
        <v>0</v>
      </c>
      <c r="HB14" s="39">
        <f t="shared" si="79"/>
        <v>0</v>
      </c>
    </row>
    <row r="15" spans="1:210" s="61" customFormat="1" ht="18.75" customHeight="1">
      <c r="A15" s="24">
        <v>6</v>
      </c>
      <c r="B15" s="84" t="s">
        <v>182</v>
      </c>
      <c r="C15" s="82" t="s">
        <v>188</v>
      </c>
      <c r="D15" s="82" t="str">
        <f t="shared" si="0"/>
        <v>123NH2580</v>
      </c>
      <c r="E15" s="121" t="s">
        <v>459</v>
      </c>
      <c r="F15" s="122" t="s">
        <v>81</v>
      </c>
      <c r="G15" s="124" t="s">
        <v>460</v>
      </c>
      <c r="H15" s="44">
        <v>8</v>
      </c>
      <c r="I15" s="1">
        <v>9</v>
      </c>
      <c r="J15" s="22">
        <f t="shared" si="1"/>
        <v>8.6999999999999993</v>
      </c>
      <c r="K15" s="1">
        <v>7</v>
      </c>
      <c r="L15" s="1">
        <v>6</v>
      </c>
      <c r="M15" s="22">
        <f t="shared" si="2"/>
        <v>6.3</v>
      </c>
      <c r="N15" s="22">
        <f t="shared" si="3"/>
        <v>7.5</v>
      </c>
      <c r="O15" s="1">
        <v>9</v>
      </c>
      <c r="P15" s="5"/>
      <c r="Q15" s="23">
        <f t="shared" si="4"/>
        <v>8.3000000000000007</v>
      </c>
      <c r="R15" s="24"/>
      <c r="S15" s="5"/>
      <c r="T15" s="5">
        <f t="shared" si="5"/>
        <v>0</v>
      </c>
      <c r="U15" s="5"/>
      <c r="V15" s="5"/>
      <c r="W15" s="5">
        <f t="shared" si="6"/>
        <v>0</v>
      </c>
      <c r="X15" s="5">
        <f t="shared" si="7"/>
        <v>0</v>
      </c>
      <c r="Y15" s="26"/>
      <c r="Z15" s="5"/>
      <c r="AA15" s="9">
        <f t="shared" si="8"/>
        <v>0</v>
      </c>
      <c r="AB15" s="39">
        <f t="shared" si="9"/>
        <v>8.25</v>
      </c>
      <c r="AC15" s="1">
        <v>6.5</v>
      </c>
      <c r="AD15" s="1">
        <v>7.5</v>
      </c>
      <c r="AE15" s="1">
        <f t="shared" si="10"/>
        <v>7.166666666666667</v>
      </c>
      <c r="AF15" s="1">
        <v>5</v>
      </c>
      <c r="AG15" s="5"/>
      <c r="AH15" s="23">
        <f t="shared" si="11"/>
        <v>6.1</v>
      </c>
      <c r="AI15" s="9"/>
      <c r="AJ15" s="5"/>
      <c r="AK15" s="5">
        <f t="shared" si="12"/>
        <v>0</v>
      </c>
      <c r="AL15" s="5"/>
      <c r="AM15" s="5"/>
      <c r="AN15" s="9">
        <f t="shared" si="13"/>
        <v>0</v>
      </c>
      <c r="AO15" s="39">
        <f t="shared" si="14"/>
        <v>6.0833333333333339</v>
      </c>
      <c r="AP15" s="26">
        <v>6</v>
      </c>
      <c r="AQ15" s="26">
        <v>8</v>
      </c>
      <c r="AR15" s="5">
        <f t="shared" si="15"/>
        <v>7.3</v>
      </c>
      <c r="AS15" s="5">
        <v>5</v>
      </c>
      <c r="AT15" s="5"/>
      <c r="AU15" s="23">
        <f t="shared" si="16"/>
        <v>6.2</v>
      </c>
      <c r="AV15" s="9"/>
      <c r="AW15" s="5"/>
      <c r="AX15" s="5">
        <f t="shared" si="17"/>
        <v>0</v>
      </c>
      <c r="AY15" s="5"/>
      <c r="AZ15" s="5"/>
      <c r="BA15" s="9">
        <f t="shared" si="18"/>
        <v>0</v>
      </c>
      <c r="BB15" s="39">
        <f t="shared" si="19"/>
        <v>6.15</v>
      </c>
      <c r="BC15" s="26"/>
      <c r="BD15" s="26"/>
      <c r="BE15" s="5">
        <f t="shared" si="20"/>
        <v>0</v>
      </c>
      <c r="BF15" s="5"/>
      <c r="BG15" s="5"/>
      <c r="BH15" s="23">
        <f t="shared" si="21"/>
        <v>0</v>
      </c>
      <c r="BI15" s="9"/>
      <c r="BJ15" s="5"/>
      <c r="BK15" s="5">
        <f t="shared" si="22"/>
        <v>0</v>
      </c>
      <c r="BL15" s="5"/>
      <c r="BM15" s="5"/>
      <c r="BN15" s="9">
        <f t="shared" si="23"/>
        <v>0</v>
      </c>
      <c r="BO15" s="39">
        <f t="shared" si="24"/>
        <v>0</v>
      </c>
      <c r="BP15" s="26">
        <v>7</v>
      </c>
      <c r="BQ15" s="26">
        <v>10</v>
      </c>
      <c r="BR15" s="5">
        <f t="shared" si="25"/>
        <v>9</v>
      </c>
      <c r="BS15" s="5">
        <v>9</v>
      </c>
      <c r="BT15" s="5"/>
      <c r="BU15" s="23">
        <f t="shared" si="26"/>
        <v>9</v>
      </c>
      <c r="BV15" s="9"/>
      <c r="BW15" s="5"/>
      <c r="BX15" s="5">
        <f t="shared" si="27"/>
        <v>0</v>
      </c>
      <c r="BY15" s="5"/>
      <c r="BZ15" s="5"/>
      <c r="CA15" s="9">
        <f t="shared" si="28"/>
        <v>0</v>
      </c>
      <c r="CB15" s="39">
        <f t="shared" si="29"/>
        <v>9</v>
      </c>
      <c r="CC15" s="26">
        <v>8</v>
      </c>
      <c r="CD15" s="26">
        <v>7</v>
      </c>
      <c r="CE15" s="5">
        <f t="shared" si="30"/>
        <v>7.3</v>
      </c>
      <c r="CF15" s="5">
        <v>8</v>
      </c>
      <c r="CG15" s="5"/>
      <c r="CH15" s="23">
        <f t="shared" si="31"/>
        <v>7.7</v>
      </c>
      <c r="CI15" s="9"/>
      <c r="CJ15" s="5"/>
      <c r="CK15" s="5">
        <f t="shared" si="32"/>
        <v>0</v>
      </c>
      <c r="CL15" s="5"/>
      <c r="CM15" s="5"/>
      <c r="CN15" s="9">
        <f t="shared" si="33"/>
        <v>0</v>
      </c>
      <c r="CO15" s="39">
        <f t="shared" si="34"/>
        <v>7.65</v>
      </c>
      <c r="CP15" s="26">
        <v>8</v>
      </c>
      <c r="CQ15" s="26">
        <v>9</v>
      </c>
      <c r="CR15" s="5">
        <f t="shared" si="35"/>
        <v>8.6999999999999993</v>
      </c>
      <c r="CS15" s="5">
        <v>8.5</v>
      </c>
      <c r="CT15" s="5"/>
      <c r="CU15" s="23">
        <f t="shared" si="36"/>
        <v>8.6</v>
      </c>
      <c r="CV15" s="9"/>
      <c r="CW15" s="5"/>
      <c r="CX15" s="5">
        <f t="shared" si="37"/>
        <v>0</v>
      </c>
      <c r="CY15" s="5"/>
      <c r="CZ15" s="5"/>
      <c r="DA15" s="9">
        <f t="shared" si="38"/>
        <v>0</v>
      </c>
      <c r="DB15" s="39">
        <f t="shared" si="39"/>
        <v>8.6</v>
      </c>
      <c r="DC15" s="26">
        <v>5</v>
      </c>
      <c r="DD15" s="26">
        <v>7</v>
      </c>
      <c r="DE15" s="5">
        <f t="shared" si="40"/>
        <v>6.3</v>
      </c>
      <c r="DF15" s="5">
        <v>6</v>
      </c>
      <c r="DG15" s="5"/>
      <c r="DH15" s="23">
        <f t="shared" si="41"/>
        <v>6.2</v>
      </c>
      <c r="DI15" s="9"/>
      <c r="DJ15" s="5"/>
      <c r="DK15" s="5">
        <f t="shared" si="42"/>
        <v>0</v>
      </c>
      <c r="DL15" s="5"/>
      <c r="DM15" s="5"/>
      <c r="DN15" s="9">
        <f t="shared" si="43"/>
        <v>0</v>
      </c>
      <c r="DO15" s="39">
        <f t="shared" si="44"/>
        <v>6.15</v>
      </c>
      <c r="DP15" s="26">
        <v>6</v>
      </c>
      <c r="DQ15" s="26">
        <v>6</v>
      </c>
      <c r="DR15" s="5">
        <f t="shared" si="45"/>
        <v>6</v>
      </c>
      <c r="DS15" s="5">
        <v>6</v>
      </c>
      <c r="DT15" s="5"/>
      <c r="DU15" s="23">
        <f t="shared" si="46"/>
        <v>6</v>
      </c>
      <c r="DV15" s="9"/>
      <c r="DW15" s="5"/>
      <c r="DX15" s="5">
        <f t="shared" si="47"/>
        <v>0</v>
      </c>
      <c r="DY15" s="5"/>
      <c r="DZ15" s="5"/>
      <c r="EA15" s="9">
        <f t="shared" si="48"/>
        <v>0</v>
      </c>
      <c r="EB15" s="39">
        <f t="shared" si="49"/>
        <v>6</v>
      </c>
      <c r="EC15" s="26">
        <v>5</v>
      </c>
      <c r="ED15" s="26">
        <v>5</v>
      </c>
      <c r="EE15" s="5">
        <f t="shared" si="50"/>
        <v>5</v>
      </c>
      <c r="EF15" s="5"/>
      <c r="EG15" s="5"/>
      <c r="EH15" s="23">
        <f t="shared" si="51"/>
        <v>2.5</v>
      </c>
      <c r="EI15" s="9"/>
      <c r="EJ15" s="5"/>
      <c r="EK15" s="5">
        <f t="shared" si="52"/>
        <v>0</v>
      </c>
      <c r="EL15" s="5"/>
      <c r="EM15" s="5"/>
      <c r="EN15" s="9">
        <f t="shared" si="53"/>
        <v>0</v>
      </c>
      <c r="EO15" s="39">
        <f t="shared" si="54"/>
        <v>2.5</v>
      </c>
      <c r="EP15" s="26"/>
      <c r="EQ15" s="26"/>
      <c r="ER15" s="5">
        <f t="shared" si="55"/>
        <v>0</v>
      </c>
      <c r="ES15" s="5"/>
      <c r="ET15" s="5"/>
      <c r="EU15" s="23">
        <f t="shared" si="56"/>
        <v>0</v>
      </c>
      <c r="EV15" s="9"/>
      <c r="EW15" s="5"/>
      <c r="EX15" s="5">
        <f t="shared" si="57"/>
        <v>0</v>
      </c>
      <c r="EY15" s="5"/>
      <c r="EZ15" s="5"/>
      <c r="FA15" s="9">
        <f t="shared" si="58"/>
        <v>0</v>
      </c>
      <c r="FB15" s="39">
        <f t="shared" si="59"/>
        <v>0</v>
      </c>
      <c r="FC15" s="26"/>
      <c r="FD15" s="26"/>
      <c r="FE15" s="5">
        <f t="shared" si="60"/>
        <v>0</v>
      </c>
      <c r="FF15" s="5"/>
      <c r="FG15" s="5"/>
      <c r="FH15" s="23">
        <f t="shared" si="61"/>
        <v>0</v>
      </c>
      <c r="FI15" s="9"/>
      <c r="FJ15" s="5"/>
      <c r="FK15" s="5">
        <f t="shared" si="62"/>
        <v>0</v>
      </c>
      <c r="FL15" s="5"/>
      <c r="FM15" s="5"/>
      <c r="FN15" s="9">
        <f t="shared" si="63"/>
        <v>0</v>
      </c>
      <c r="FO15" s="39">
        <f t="shared" si="64"/>
        <v>0</v>
      </c>
      <c r="FP15" s="26"/>
      <c r="FQ15" s="26"/>
      <c r="FR15" s="5">
        <f t="shared" si="65"/>
        <v>0</v>
      </c>
      <c r="FS15" s="5"/>
      <c r="FT15" s="5"/>
      <c r="FU15" s="23">
        <f t="shared" si="66"/>
        <v>0</v>
      </c>
      <c r="FV15" s="9"/>
      <c r="FW15" s="5"/>
      <c r="FX15" s="5">
        <f t="shared" si="67"/>
        <v>0</v>
      </c>
      <c r="FY15" s="5"/>
      <c r="FZ15" s="5"/>
      <c r="GA15" s="9">
        <f t="shared" si="68"/>
        <v>0</v>
      </c>
      <c r="GB15" s="39">
        <f t="shared" si="69"/>
        <v>0</v>
      </c>
      <c r="GC15" s="26"/>
      <c r="GD15" s="26"/>
      <c r="GE15" s="5">
        <f t="shared" si="70"/>
        <v>0</v>
      </c>
      <c r="GF15" s="5"/>
      <c r="GG15" s="5"/>
      <c r="GH15" s="23">
        <f t="shared" si="71"/>
        <v>0</v>
      </c>
      <c r="GI15" s="9"/>
      <c r="GJ15" s="5"/>
      <c r="GK15" s="5">
        <f t="shared" si="72"/>
        <v>0</v>
      </c>
      <c r="GL15" s="5"/>
      <c r="GM15" s="5"/>
      <c r="GN15" s="9">
        <f t="shared" si="73"/>
        <v>0</v>
      </c>
      <c r="GO15" s="39">
        <f t="shared" si="74"/>
        <v>0</v>
      </c>
      <c r="GP15" s="26"/>
      <c r="GQ15" s="26"/>
      <c r="GR15" s="5">
        <f t="shared" si="75"/>
        <v>0</v>
      </c>
      <c r="GS15" s="5"/>
      <c r="GT15" s="5"/>
      <c r="GU15" s="23">
        <f t="shared" si="76"/>
        <v>0</v>
      </c>
      <c r="GV15" s="9"/>
      <c r="GW15" s="5"/>
      <c r="GX15" s="5">
        <f t="shared" si="77"/>
        <v>0</v>
      </c>
      <c r="GY15" s="5"/>
      <c r="GZ15" s="5"/>
      <c r="HA15" s="9">
        <f t="shared" si="78"/>
        <v>0</v>
      </c>
      <c r="HB15" s="39">
        <f t="shared" si="79"/>
        <v>0</v>
      </c>
    </row>
    <row r="16" spans="1:210" s="61" customFormat="1" ht="18.75" customHeight="1">
      <c r="A16" s="24">
        <v>7</v>
      </c>
      <c r="B16" s="84" t="s">
        <v>182</v>
      </c>
      <c r="C16" s="82" t="s">
        <v>189</v>
      </c>
      <c r="D16" s="82" t="str">
        <f t="shared" si="0"/>
        <v>123NH2581</v>
      </c>
      <c r="E16" s="121" t="s">
        <v>461</v>
      </c>
      <c r="F16" s="122" t="s">
        <v>261</v>
      </c>
      <c r="G16" s="125" t="s">
        <v>462</v>
      </c>
      <c r="H16" s="44">
        <v>8</v>
      </c>
      <c r="I16" s="1">
        <v>8</v>
      </c>
      <c r="J16" s="22">
        <f t="shared" si="1"/>
        <v>8</v>
      </c>
      <c r="K16" s="1">
        <v>8</v>
      </c>
      <c r="L16" s="1">
        <v>7</v>
      </c>
      <c r="M16" s="22">
        <f t="shared" si="2"/>
        <v>7.3</v>
      </c>
      <c r="N16" s="22">
        <f t="shared" si="3"/>
        <v>7.65</v>
      </c>
      <c r="O16" s="1">
        <v>8</v>
      </c>
      <c r="P16" s="5"/>
      <c r="Q16" s="23">
        <f t="shared" si="4"/>
        <v>7.8</v>
      </c>
      <c r="R16" s="24"/>
      <c r="S16" s="5"/>
      <c r="T16" s="5">
        <f t="shared" si="5"/>
        <v>0</v>
      </c>
      <c r="U16" s="5"/>
      <c r="V16" s="5"/>
      <c r="W16" s="5">
        <f t="shared" si="6"/>
        <v>0</v>
      </c>
      <c r="X16" s="5">
        <f t="shared" si="7"/>
        <v>0</v>
      </c>
      <c r="Y16" s="26"/>
      <c r="Z16" s="5"/>
      <c r="AA16" s="9">
        <f t="shared" si="8"/>
        <v>0</v>
      </c>
      <c r="AB16" s="39">
        <f t="shared" si="9"/>
        <v>7.8250000000000002</v>
      </c>
      <c r="AC16" s="1">
        <v>6.5</v>
      </c>
      <c r="AD16" s="1">
        <v>7.5</v>
      </c>
      <c r="AE16" s="1">
        <f t="shared" si="10"/>
        <v>7.166666666666667</v>
      </c>
      <c r="AF16" s="1">
        <v>5.5</v>
      </c>
      <c r="AG16" s="5"/>
      <c r="AH16" s="23">
        <f t="shared" si="11"/>
        <v>6.3</v>
      </c>
      <c r="AI16" s="9"/>
      <c r="AJ16" s="5"/>
      <c r="AK16" s="5">
        <f t="shared" si="12"/>
        <v>0</v>
      </c>
      <c r="AL16" s="5"/>
      <c r="AM16" s="5"/>
      <c r="AN16" s="9">
        <f t="shared" si="13"/>
        <v>0</v>
      </c>
      <c r="AO16" s="39">
        <f t="shared" si="14"/>
        <v>6.3333333333333339</v>
      </c>
      <c r="AP16" s="26">
        <v>7</v>
      </c>
      <c r="AQ16" s="26">
        <v>9</v>
      </c>
      <c r="AR16" s="5">
        <f t="shared" si="15"/>
        <v>8.3000000000000007</v>
      </c>
      <c r="AS16" s="5">
        <v>5</v>
      </c>
      <c r="AT16" s="5"/>
      <c r="AU16" s="23">
        <f t="shared" si="16"/>
        <v>6.7</v>
      </c>
      <c r="AV16" s="9"/>
      <c r="AW16" s="5"/>
      <c r="AX16" s="5">
        <f t="shared" si="17"/>
        <v>0</v>
      </c>
      <c r="AY16" s="5"/>
      <c r="AZ16" s="5"/>
      <c r="BA16" s="9">
        <f t="shared" si="18"/>
        <v>0</v>
      </c>
      <c r="BB16" s="39">
        <f t="shared" si="19"/>
        <v>6.65</v>
      </c>
      <c r="BC16" s="26"/>
      <c r="BD16" s="26"/>
      <c r="BE16" s="5">
        <f t="shared" si="20"/>
        <v>0</v>
      </c>
      <c r="BF16" s="5"/>
      <c r="BG16" s="5"/>
      <c r="BH16" s="23">
        <f t="shared" si="21"/>
        <v>0</v>
      </c>
      <c r="BI16" s="9"/>
      <c r="BJ16" s="5"/>
      <c r="BK16" s="5">
        <f t="shared" si="22"/>
        <v>0</v>
      </c>
      <c r="BL16" s="5"/>
      <c r="BM16" s="5"/>
      <c r="BN16" s="9">
        <f t="shared" si="23"/>
        <v>0</v>
      </c>
      <c r="BO16" s="39">
        <f t="shared" si="24"/>
        <v>0</v>
      </c>
      <c r="BP16" s="26">
        <v>10</v>
      </c>
      <c r="BQ16" s="26">
        <v>10</v>
      </c>
      <c r="BR16" s="5">
        <f t="shared" si="25"/>
        <v>10</v>
      </c>
      <c r="BS16" s="5">
        <v>9</v>
      </c>
      <c r="BT16" s="5"/>
      <c r="BU16" s="23">
        <f t="shared" si="26"/>
        <v>9.5</v>
      </c>
      <c r="BV16" s="9"/>
      <c r="BW16" s="5"/>
      <c r="BX16" s="5">
        <f t="shared" si="27"/>
        <v>0</v>
      </c>
      <c r="BY16" s="5"/>
      <c r="BZ16" s="5"/>
      <c r="CA16" s="9">
        <f t="shared" si="28"/>
        <v>0</v>
      </c>
      <c r="CB16" s="39">
        <f t="shared" si="29"/>
        <v>9.5</v>
      </c>
      <c r="CC16" s="26">
        <v>8</v>
      </c>
      <c r="CD16" s="26">
        <v>8</v>
      </c>
      <c r="CE16" s="5">
        <f t="shared" si="30"/>
        <v>8</v>
      </c>
      <c r="CF16" s="5">
        <v>8</v>
      </c>
      <c r="CG16" s="5"/>
      <c r="CH16" s="23">
        <f t="shared" si="31"/>
        <v>8</v>
      </c>
      <c r="CI16" s="9"/>
      <c r="CJ16" s="5"/>
      <c r="CK16" s="5">
        <f t="shared" si="32"/>
        <v>0</v>
      </c>
      <c r="CL16" s="5"/>
      <c r="CM16" s="5"/>
      <c r="CN16" s="9">
        <f t="shared" si="33"/>
        <v>0</v>
      </c>
      <c r="CO16" s="39">
        <f t="shared" si="34"/>
        <v>8</v>
      </c>
      <c r="CP16" s="26">
        <v>7</v>
      </c>
      <c r="CQ16" s="26">
        <v>8</v>
      </c>
      <c r="CR16" s="5">
        <f t="shared" si="35"/>
        <v>7.7</v>
      </c>
      <c r="CS16" s="5">
        <v>6</v>
      </c>
      <c r="CT16" s="5"/>
      <c r="CU16" s="23">
        <f t="shared" si="36"/>
        <v>6.9</v>
      </c>
      <c r="CV16" s="9"/>
      <c r="CW16" s="5"/>
      <c r="CX16" s="5">
        <f t="shared" si="37"/>
        <v>0</v>
      </c>
      <c r="CY16" s="5"/>
      <c r="CZ16" s="5"/>
      <c r="DA16" s="9">
        <f t="shared" si="38"/>
        <v>0</v>
      </c>
      <c r="DB16" s="39">
        <f t="shared" si="39"/>
        <v>6.85</v>
      </c>
      <c r="DC16" s="26">
        <v>7</v>
      </c>
      <c r="DD16" s="26">
        <v>8</v>
      </c>
      <c r="DE16" s="5">
        <f t="shared" si="40"/>
        <v>7.7</v>
      </c>
      <c r="DF16" s="5">
        <v>8</v>
      </c>
      <c r="DG16" s="5"/>
      <c r="DH16" s="23">
        <f t="shared" si="41"/>
        <v>7.9</v>
      </c>
      <c r="DI16" s="9"/>
      <c r="DJ16" s="5"/>
      <c r="DK16" s="5">
        <f t="shared" si="42"/>
        <v>0</v>
      </c>
      <c r="DL16" s="5"/>
      <c r="DM16" s="5"/>
      <c r="DN16" s="9">
        <f t="shared" si="43"/>
        <v>0</v>
      </c>
      <c r="DO16" s="39">
        <f t="shared" si="44"/>
        <v>7.85</v>
      </c>
      <c r="DP16" s="26">
        <v>6</v>
      </c>
      <c r="DQ16" s="26">
        <v>7</v>
      </c>
      <c r="DR16" s="5">
        <f t="shared" si="45"/>
        <v>6.7</v>
      </c>
      <c r="DS16" s="5">
        <v>7</v>
      </c>
      <c r="DT16" s="5"/>
      <c r="DU16" s="23">
        <f t="shared" si="46"/>
        <v>6.9</v>
      </c>
      <c r="DV16" s="9"/>
      <c r="DW16" s="5"/>
      <c r="DX16" s="5">
        <f t="shared" si="47"/>
        <v>0</v>
      </c>
      <c r="DY16" s="5"/>
      <c r="DZ16" s="5"/>
      <c r="EA16" s="9">
        <f t="shared" si="48"/>
        <v>0</v>
      </c>
      <c r="EB16" s="39">
        <f t="shared" si="49"/>
        <v>6.85</v>
      </c>
      <c r="EC16" s="26">
        <v>7</v>
      </c>
      <c r="ED16" s="26">
        <v>7</v>
      </c>
      <c r="EE16" s="5">
        <f t="shared" si="50"/>
        <v>7</v>
      </c>
      <c r="EF16" s="5"/>
      <c r="EG16" s="5"/>
      <c r="EH16" s="23">
        <f t="shared" si="51"/>
        <v>3.5</v>
      </c>
      <c r="EI16" s="9"/>
      <c r="EJ16" s="5"/>
      <c r="EK16" s="5">
        <f t="shared" si="52"/>
        <v>0</v>
      </c>
      <c r="EL16" s="5"/>
      <c r="EM16" s="5"/>
      <c r="EN16" s="9">
        <f t="shared" si="53"/>
        <v>0</v>
      </c>
      <c r="EO16" s="39">
        <f t="shared" si="54"/>
        <v>3.5</v>
      </c>
      <c r="EP16" s="26"/>
      <c r="EQ16" s="26"/>
      <c r="ER16" s="5">
        <f t="shared" si="55"/>
        <v>0</v>
      </c>
      <c r="ES16" s="5"/>
      <c r="ET16" s="5"/>
      <c r="EU16" s="23">
        <f t="shared" si="56"/>
        <v>0</v>
      </c>
      <c r="EV16" s="9"/>
      <c r="EW16" s="5"/>
      <c r="EX16" s="5">
        <f t="shared" si="57"/>
        <v>0</v>
      </c>
      <c r="EY16" s="5"/>
      <c r="EZ16" s="5"/>
      <c r="FA16" s="9">
        <f t="shared" si="58"/>
        <v>0</v>
      </c>
      <c r="FB16" s="39">
        <f t="shared" si="59"/>
        <v>0</v>
      </c>
      <c r="FC16" s="26"/>
      <c r="FD16" s="26"/>
      <c r="FE16" s="5">
        <f t="shared" si="60"/>
        <v>0</v>
      </c>
      <c r="FF16" s="5"/>
      <c r="FG16" s="5"/>
      <c r="FH16" s="23">
        <f t="shared" si="61"/>
        <v>0</v>
      </c>
      <c r="FI16" s="9"/>
      <c r="FJ16" s="5"/>
      <c r="FK16" s="5">
        <f t="shared" si="62"/>
        <v>0</v>
      </c>
      <c r="FL16" s="5"/>
      <c r="FM16" s="5"/>
      <c r="FN16" s="9">
        <f t="shared" si="63"/>
        <v>0</v>
      </c>
      <c r="FO16" s="39">
        <f t="shared" si="64"/>
        <v>0</v>
      </c>
      <c r="FP16" s="26"/>
      <c r="FQ16" s="26"/>
      <c r="FR16" s="5">
        <f t="shared" si="65"/>
        <v>0</v>
      </c>
      <c r="FS16" s="5"/>
      <c r="FT16" s="5"/>
      <c r="FU16" s="23">
        <f t="shared" si="66"/>
        <v>0</v>
      </c>
      <c r="FV16" s="9"/>
      <c r="FW16" s="5"/>
      <c r="FX16" s="5">
        <f t="shared" si="67"/>
        <v>0</v>
      </c>
      <c r="FY16" s="5"/>
      <c r="FZ16" s="5"/>
      <c r="GA16" s="9">
        <f t="shared" si="68"/>
        <v>0</v>
      </c>
      <c r="GB16" s="39">
        <f t="shared" si="69"/>
        <v>0</v>
      </c>
      <c r="GC16" s="26"/>
      <c r="GD16" s="26"/>
      <c r="GE16" s="5">
        <f t="shared" si="70"/>
        <v>0</v>
      </c>
      <c r="GF16" s="5"/>
      <c r="GG16" s="5"/>
      <c r="GH16" s="23">
        <f t="shared" si="71"/>
        <v>0</v>
      </c>
      <c r="GI16" s="9"/>
      <c r="GJ16" s="5"/>
      <c r="GK16" s="5">
        <f t="shared" si="72"/>
        <v>0</v>
      </c>
      <c r="GL16" s="5"/>
      <c r="GM16" s="5"/>
      <c r="GN16" s="9">
        <f t="shared" si="73"/>
        <v>0</v>
      </c>
      <c r="GO16" s="39">
        <f t="shared" si="74"/>
        <v>0</v>
      </c>
      <c r="GP16" s="26"/>
      <c r="GQ16" s="26"/>
      <c r="GR16" s="5">
        <f t="shared" si="75"/>
        <v>0</v>
      </c>
      <c r="GS16" s="5"/>
      <c r="GT16" s="5"/>
      <c r="GU16" s="23">
        <f t="shared" si="76"/>
        <v>0</v>
      </c>
      <c r="GV16" s="9"/>
      <c r="GW16" s="5"/>
      <c r="GX16" s="5">
        <f t="shared" si="77"/>
        <v>0</v>
      </c>
      <c r="GY16" s="5"/>
      <c r="GZ16" s="5"/>
      <c r="HA16" s="9">
        <f t="shared" si="78"/>
        <v>0</v>
      </c>
      <c r="HB16" s="39">
        <f t="shared" si="79"/>
        <v>0</v>
      </c>
    </row>
    <row r="17" spans="1:210" s="61" customFormat="1" ht="18.75" customHeight="1">
      <c r="A17" s="24">
        <v>8</v>
      </c>
      <c r="B17" s="84" t="s">
        <v>182</v>
      </c>
      <c r="C17" s="82" t="s">
        <v>190</v>
      </c>
      <c r="D17" s="82" t="str">
        <f t="shared" si="0"/>
        <v>123NH2582</v>
      </c>
      <c r="E17" s="121" t="s">
        <v>0</v>
      </c>
      <c r="F17" s="122" t="s">
        <v>388</v>
      </c>
      <c r="G17" s="123" t="s">
        <v>1</v>
      </c>
      <c r="H17" s="44">
        <v>8</v>
      </c>
      <c r="I17" s="1">
        <v>9</v>
      </c>
      <c r="J17" s="22">
        <f t="shared" si="1"/>
        <v>8.6999999999999993</v>
      </c>
      <c r="K17" s="1">
        <v>9</v>
      </c>
      <c r="L17" s="1">
        <v>7</v>
      </c>
      <c r="M17" s="22">
        <f t="shared" si="2"/>
        <v>7.7</v>
      </c>
      <c r="N17" s="22">
        <f t="shared" si="3"/>
        <v>8.1999999999999993</v>
      </c>
      <c r="O17" s="1">
        <v>9</v>
      </c>
      <c r="P17" s="5"/>
      <c r="Q17" s="23">
        <f t="shared" si="4"/>
        <v>8.6</v>
      </c>
      <c r="R17" s="24"/>
      <c r="S17" s="5"/>
      <c r="T17" s="5">
        <f t="shared" si="5"/>
        <v>0</v>
      </c>
      <c r="U17" s="5"/>
      <c r="V17" s="5"/>
      <c r="W17" s="5">
        <f t="shared" si="6"/>
        <v>0</v>
      </c>
      <c r="X17" s="5">
        <f t="shared" si="7"/>
        <v>0</v>
      </c>
      <c r="Y17" s="26"/>
      <c r="Z17" s="5"/>
      <c r="AA17" s="9">
        <f t="shared" si="8"/>
        <v>0</v>
      </c>
      <c r="AB17" s="39">
        <f t="shared" si="9"/>
        <v>8.6</v>
      </c>
      <c r="AC17" s="1">
        <v>10</v>
      </c>
      <c r="AD17" s="1">
        <v>9</v>
      </c>
      <c r="AE17" s="1">
        <f t="shared" si="10"/>
        <v>9.3333333333333339</v>
      </c>
      <c r="AF17" s="1">
        <v>7</v>
      </c>
      <c r="AG17" s="5"/>
      <c r="AH17" s="23">
        <f t="shared" si="11"/>
        <v>8.1999999999999993</v>
      </c>
      <c r="AI17" s="9"/>
      <c r="AJ17" s="5"/>
      <c r="AK17" s="5">
        <f t="shared" si="12"/>
        <v>0</v>
      </c>
      <c r="AL17" s="5"/>
      <c r="AM17" s="5"/>
      <c r="AN17" s="9">
        <f t="shared" si="13"/>
        <v>0</v>
      </c>
      <c r="AO17" s="39">
        <f t="shared" si="14"/>
        <v>8.1666666666666679</v>
      </c>
      <c r="AP17" s="26">
        <v>7</v>
      </c>
      <c r="AQ17" s="26">
        <v>9</v>
      </c>
      <c r="AR17" s="5">
        <f t="shared" si="15"/>
        <v>8.3000000000000007</v>
      </c>
      <c r="AS17" s="5">
        <v>5</v>
      </c>
      <c r="AT17" s="5"/>
      <c r="AU17" s="23">
        <f t="shared" si="16"/>
        <v>6.7</v>
      </c>
      <c r="AV17" s="9"/>
      <c r="AW17" s="5"/>
      <c r="AX17" s="5">
        <f t="shared" si="17"/>
        <v>0</v>
      </c>
      <c r="AY17" s="5"/>
      <c r="AZ17" s="5"/>
      <c r="BA17" s="9">
        <f t="shared" si="18"/>
        <v>0</v>
      </c>
      <c r="BB17" s="39">
        <f t="shared" si="19"/>
        <v>6.65</v>
      </c>
      <c r="BC17" s="26"/>
      <c r="BD17" s="26"/>
      <c r="BE17" s="5">
        <f t="shared" si="20"/>
        <v>0</v>
      </c>
      <c r="BF17" s="5"/>
      <c r="BG17" s="5"/>
      <c r="BH17" s="23">
        <f t="shared" si="21"/>
        <v>0</v>
      </c>
      <c r="BI17" s="9"/>
      <c r="BJ17" s="5"/>
      <c r="BK17" s="5">
        <f t="shared" si="22"/>
        <v>0</v>
      </c>
      <c r="BL17" s="5"/>
      <c r="BM17" s="5"/>
      <c r="BN17" s="9">
        <f t="shared" si="23"/>
        <v>0</v>
      </c>
      <c r="BO17" s="39">
        <f t="shared" si="24"/>
        <v>0</v>
      </c>
      <c r="BP17" s="26">
        <v>10</v>
      </c>
      <c r="BQ17" s="26">
        <v>10</v>
      </c>
      <c r="BR17" s="5">
        <f t="shared" si="25"/>
        <v>10</v>
      </c>
      <c r="BS17" s="5">
        <v>9</v>
      </c>
      <c r="BT17" s="5"/>
      <c r="BU17" s="23">
        <f t="shared" si="26"/>
        <v>9.5</v>
      </c>
      <c r="BV17" s="9"/>
      <c r="BW17" s="5"/>
      <c r="BX17" s="5">
        <f t="shared" si="27"/>
        <v>0</v>
      </c>
      <c r="BY17" s="5"/>
      <c r="BZ17" s="5"/>
      <c r="CA17" s="9">
        <f t="shared" si="28"/>
        <v>0</v>
      </c>
      <c r="CB17" s="39">
        <f t="shared" si="29"/>
        <v>9.5</v>
      </c>
      <c r="CC17" s="26">
        <v>8</v>
      </c>
      <c r="CD17" s="26">
        <v>9</v>
      </c>
      <c r="CE17" s="5">
        <f t="shared" si="30"/>
        <v>8.6999999999999993</v>
      </c>
      <c r="CF17" s="5">
        <v>8</v>
      </c>
      <c r="CG17" s="5"/>
      <c r="CH17" s="23">
        <f t="shared" si="31"/>
        <v>8.4</v>
      </c>
      <c r="CI17" s="9"/>
      <c r="CJ17" s="5"/>
      <c r="CK17" s="5">
        <f t="shared" si="32"/>
        <v>0</v>
      </c>
      <c r="CL17" s="5"/>
      <c r="CM17" s="5"/>
      <c r="CN17" s="9">
        <f t="shared" si="33"/>
        <v>0</v>
      </c>
      <c r="CO17" s="39">
        <f t="shared" si="34"/>
        <v>8.35</v>
      </c>
      <c r="CP17" s="26">
        <v>8</v>
      </c>
      <c r="CQ17" s="26">
        <v>8</v>
      </c>
      <c r="CR17" s="5">
        <f t="shared" si="35"/>
        <v>8</v>
      </c>
      <c r="CS17" s="5">
        <v>6.5</v>
      </c>
      <c r="CT17" s="5"/>
      <c r="CU17" s="23">
        <f t="shared" si="36"/>
        <v>7.3</v>
      </c>
      <c r="CV17" s="9"/>
      <c r="CW17" s="5"/>
      <c r="CX17" s="5">
        <f t="shared" si="37"/>
        <v>0</v>
      </c>
      <c r="CY17" s="5"/>
      <c r="CZ17" s="5"/>
      <c r="DA17" s="9">
        <f t="shared" si="38"/>
        <v>0</v>
      </c>
      <c r="DB17" s="39">
        <f t="shared" si="39"/>
        <v>7.25</v>
      </c>
      <c r="DC17" s="26">
        <v>7</v>
      </c>
      <c r="DD17" s="26">
        <v>9</v>
      </c>
      <c r="DE17" s="5">
        <f t="shared" si="40"/>
        <v>8.3000000000000007</v>
      </c>
      <c r="DF17" s="5">
        <v>7</v>
      </c>
      <c r="DG17" s="5"/>
      <c r="DH17" s="23">
        <f t="shared" si="41"/>
        <v>7.7</v>
      </c>
      <c r="DI17" s="9"/>
      <c r="DJ17" s="5"/>
      <c r="DK17" s="5">
        <f t="shared" si="42"/>
        <v>0</v>
      </c>
      <c r="DL17" s="5"/>
      <c r="DM17" s="5"/>
      <c r="DN17" s="9">
        <f t="shared" si="43"/>
        <v>0</v>
      </c>
      <c r="DO17" s="39">
        <f t="shared" si="44"/>
        <v>7.65</v>
      </c>
      <c r="DP17" s="26">
        <v>7</v>
      </c>
      <c r="DQ17" s="26">
        <v>7</v>
      </c>
      <c r="DR17" s="5">
        <f t="shared" si="45"/>
        <v>7</v>
      </c>
      <c r="DS17" s="5">
        <v>8</v>
      </c>
      <c r="DT17" s="5"/>
      <c r="DU17" s="23">
        <f t="shared" si="46"/>
        <v>7.5</v>
      </c>
      <c r="DV17" s="9"/>
      <c r="DW17" s="5"/>
      <c r="DX17" s="5">
        <f t="shared" si="47"/>
        <v>0</v>
      </c>
      <c r="DY17" s="5"/>
      <c r="DZ17" s="5"/>
      <c r="EA17" s="9">
        <f t="shared" si="48"/>
        <v>0</v>
      </c>
      <c r="EB17" s="39">
        <f t="shared" si="49"/>
        <v>7.5</v>
      </c>
      <c r="EC17" s="26">
        <v>8</v>
      </c>
      <c r="ED17" s="26">
        <v>8</v>
      </c>
      <c r="EE17" s="5">
        <f t="shared" si="50"/>
        <v>8</v>
      </c>
      <c r="EF17" s="5"/>
      <c r="EG17" s="5"/>
      <c r="EH17" s="23">
        <f t="shared" si="51"/>
        <v>4</v>
      </c>
      <c r="EI17" s="9"/>
      <c r="EJ17" s="5"/>
      <c r="EK17" s="5">
        <f t="shared" si="52"/>
        <v>0</v>
      </c>
      <c r="EL17" s="5"/>
      <c r="EM17" s="5"/>
      <c r="EN17" s="9">
        <f t="shared" si="53"/>
        <v>0</v>
      </c>
      <c r="EO17" s="39">
        <f t="shared" si="54"/>
        <v>4</v>
      </c>
      <c r="EP17" s="26"/>
      <c r="EQ17" s="26"/>
      <c r="ER17" s="5">
        <f t="shared" si="55"/>
        <v>0</v>
      </c>
      <c r="ES17" s="5"/>
      <c r="ET17" s="5"/>
      <c r="EU17" s="23">
        <f t="shared" si="56"/>
        <v>0</v>
      </c>
      <c r="EV17" s="9"/>
      <c r="EW17" s="5"/>
      <c r="EX17" s="5">
        <f t="shared" si="57"/>
        <v>0</v>
      </c>
      <c r="EY17" s="5"/>
      <c r="EZ17" s="5"/>
      <c r="FA17" s="9">
        <f t="shared" si="58"/>
        <v>0</v>
      </c>
      <c r="FB17" s="39">
        <f t="shared" si="59"/>
        <v>0</v>
      </c>
      <c r="FC17" s="26"/>
      <c r="FD17" s="26"/>
      <c r="FE17" s="5">
        <f t="shared" si="60"/>
        <v>0</v>
      </c>
      <c r="FF17" s="5"/>
      <c r="FG17" s="5"/>
      <c r="FH17" s="23">
        <f t="shared" si="61"/>
        <v>0</v>
      </c>
      <c r="FI17" s="9"/>
      <c r="FJ17" s="5"/>
      <c r="FK17" s="5">
        <f t="shared" si="62"/>
        <v>0</v>
      </c>
      <c r="FL17" s="5"/>
      <c r="FM17" s="5"/>
      <c r="FN17" s="9">
        <f t="shared" si="63"/>
        <v>0</v>
      </c>
      <c r="FO17" s="39">
        <f t="shared" si="64"/>
        <v>0</v>
      </c>
      <c r="FP17" s="26"/>
      <c r="FQ17" s="26"/>
      <c r="FR17" s="5">
        <f t="shared" si="65"/>
        <v>0</v>
      </c>
      <c r="FS17" s="5"/>
      <c r="FT17" s="5"/>
      <c r="FU17" s="23">
        <f t="shared" si="66"/>
        <v>0</v>
      </c>
      <c r="FV17" s="9"/>
      <c r="FW17" s="5"/>
      <c r="FX17" s="5">
        <f t="shared" si="67"/>
        <v>0</v>
      </c>
      <c r="FY17" s="5"/>
      <c r="FZ17" s="5"/>
      <c r="GA17" s="9">
        <f t="shared" si="68"/>
        <v>0</v>
      </c>
      <c r="GB17" s="39">
        <f t="shared" si="69"/>
        <v>0</v>
      </c>
      <c r="GC17" s="26"/>
      <c r="GD17" s="26"/>
      <c r="GE17" s="5">
        <f t="shared" si="70"/>
        <v>0</v>
      </c>
      <c r="GF17" s="5"/>
      <c r="GG17" s="5"/>
      <c r="GH17" s="23">
        <f t="shared" si="71"/>
        <v>0</v>
      </c>
      <c r="GI17" s="9"/>
      <c r="GJ17" s="5"/>
      <c r="GK17" s="5">
        <f t="shared" si="72"/>
        <v>0</v>
      </c>
      <c r="GL17" s="5"/>
      <c r="GM17" s="5"/>
      <c r="GN17" s="9">
        <f t="shared" si="73"/>
        <v>0</v>
      </c>
      <c r="GO17" s="39">
        <f t="shared" si="74"/>
        <v>0</v>
      </c>
      <c r="GP17" s="26"/>
      <c r="GQ17" s="26"/>
      <c r="GR17" s="5">
        <f t="shared" si="75"/>
        <v>0</v>
      </c>
      <c r="GS17" s="5"/>
      <c r="GT17" s="5"/>
      <c r="GU17" s="23">
        <f t="shared" si="76"/>
        <v>0</v>
      </c>
      <c r="GV17" s="9"/>
      <c r="GW17" s="5"/>
      <c r="GX17" s="5">
        <f t="shared" si="77"/>
        <v>0</v>
      </c>
      <c r="GY17" s="5"/>
      <c r="GZ17" s="5"/>
      <c r="HA17" s="9">
        <f t="shared" si="78"/>
        <v>0</v>
      </c>
      <c r="HB17" s="39">
        <f t="shared" si="79"/>
        <v>0</v>
      </c>
    </row>
    <row r="18" spans="1:210" s="61" customFormat="1" ht="18.75" customHeight="1">
      <c r="A18" s="24">
        <v>9</v>
      </c>
      <c r="B18" s="84" t="s">
        <v>182</v>
      </c>
      <c r="C18" s="82" t="s">
        <v>191</v>
      </c>
      <c r="D18" s="82" t="str">
        <f t="shared" si="0"/>
        <v>123NH2585</v>
      </c>
      <c r="E18" s="127" t="s">
        <v>2</v>
      </c>
      <c r="F18" s="128" t="s">
        <v>264</v>
      </c>
      <c r="G18" s="129" t="s">
        <v>310</v>
      </c>
      <c r="H18" s="5">
        <v>5</v>
      </c>
      <c r="I18" s="5">
        <v>5</v>
      </c>
      <c r="J18" s="22">
        <f t="shared" si="1"/>
        <v>5</v>
      </c>
      <c r="K18" s="5">
        <v>8</v>
      </c>
      <c r="L18" s="5">
        <v>8</v>
      </c>
      <c r="M18" s="22">
        <f t="shared" si="2"/>
        <v>8</v>
      </c>
      <c r="N18" s="22">
        <f t="shared" si="3"/>
        <v>6.5</v>
      </c>
      <c r="O18" s="26">
        <v>5</v>
      </c>
      <c r="P18" s="5"/>
      <c r="Q18" s="23">
        <f t="shared" si="4"/>
        <v>5.8</v>
      </c>
      <c r="R18" s="24"/>
      <c r="S18" s="5"/>
      <c r="T18" s="5">
        <f t="shared" si="5"/>
        <v>0</v>
      </c>
      <c r="U18" s="5"/>
      <c r="V18" s="5"/>
      <c r="W18" s="5">
        <f t="shared" si="6"/>
        <v>0</v>
      </c>
      <c r="X18" s="5">
        <f t="shared" si="7"/>
        <v>0</v>
      </c>
      <c r="Y18" s="26"/>
      <c r="Z18" s="5"/>
      <c r="AA18" s="9">
        <f t="shared" si="8"/>
        <v>0</v>
      </c>
      <c r="AB18" s="39">
        <f>IF(X18=0,(MAX(O18,P18)+N18)/2,(MAX(Y18,Z18)+X18)/2)</f>
        <v>5.75</v>
      </c>
      <c r="AC18" s="4">
        <v>5</v>
      </c>
      <c r="AD18" s="4">
        <v>5</v>
      </c>
      <c r="AE18" s="1">
        <f t="shared" si="10"/>
        <v>5</v>
      </c>
      <c r="AF18" s="4">
        <v>7</v>
      </c>
      <c r="AG18" s="5"/>
      <c r="AH18" s="23">
        <f t="shared" si="11"/>
        <v>6</v>
      </c>
      <c r="AI18" s="9"/>
      <c r="AJ18" s="5"/>
      <c r="AK18" s="5">
        <f t="shared" si="12"/>
        <v>0</v>
      </c>
      <c r="AL18" s="5"/>
      <c r="AM18" s="5"/>
      <c r="AN18" s="9">
        <f t="shared" si="13"/>
        <v>0</v>
      </c>
      <c r="AO18" s="39">
        <f t="shared" si="14"/>
        <v>6</v>
      </c>
      <c r="AP18" s="26">
        <v>5</v>
      </c>
      <c r="AQ18" s="26">
        <v>7</v>
      </c>
      <c r="AR18" s="5">
        <f t="shared" si="15"/>
        <v>6.3</v>
      </c>
      <c r="AS18" s="5">
        <v>8</v>
      </c>
      <c r="AT18" s="5"/>
      <c r="AU18" s="23">
        <f t="shared" si="16"/>
        <v>7.2</v>
      </c>
      <c r="AV18" s="9"/>
      <c r="AW18" s="5"/>
      <c r="AX18" s="5">
        <f t="shared" si="17"/>
        <v>0</v>
      </c>
      <c r="AY18" s="5"/>
      <c r="AZ18" s="5"/>
      <c r="BA18" s="9">
        <f t="shared" si="18"/>
        <v>0</v>
      </c>
      <c r="BB18" s="39">
        <f t="shared" si="19"/>
        <v>7.15</v>
      </c>
      <c r="BC18" s="26"/>
      <c r="BD18" s="26"/>
      <c r="BE18" s="5">
        <f t="shared" si="20"/>
        <v>0</v>
      </c>
      <c r="BF18" s="5"/>
      <c r="BG18" s="5"/>
      <c r="BH18" s="23">
        <f t="shared" si="21"/>
        <v>0</v>
      </c>
      <c r="BI18" s="9"/>
      <c r="BJ18" s="5"/>
      <c r="BK18" s="5">
        <f t="shared" si="22"/>
        <v>0</v>
      </c>
      <c r="BL18" s="5"/>
      <c r="BM18" s="5"/>
      <c r="BN18" s="9">
        <f t="shared" si="23"/>
        <v>0</v>
      </c>
      <c r="BO18" s="39">
        <f t="shared" si="24"/>
        <v>0</v>
      </c>
      <c r="BP18" s="26">
        <v>8</v>
      </c>
      <c r="BQ18" s="26">
        <v>7</v>
      </c>
      <c r="BR18" s="5">
        <f t="shared" si="25"/>
        <v>7.3</v>
      </c>
      <c r="BS18" s="5">
        <v>9</v>
      </c>
      <c r="BT18" s="5"/>
      <c r="BU18" s="23">
        <f t="shared" si="26"/>
        <v>8.1999999999999993</v>
      </c>
      <c r="BV18" s="9"/>
      <c r="BW18" s="5"/>
      <c r="BX18" s="5">
        <f t="shared" si="27"/>
        <v>0</v>
      </c>
      <c r="BY18" s="5"/>
      <c r="BZ18" s="5"/>
      <c r="CA18" s="9">
        <f t="shared" si="28"/>
        <v>0</v>
      </c>
      <c r="CB18" s="39">
        <f t="shared" si="29"/>
        <v>8.15</v>
      </c>
      <c r="CC18" s="26">
        <v>5</v>
      </c>
      <c r="CD18" s="26">
        <v>5</v>
      </c>
      <c r="CE18" s="5">
        <f t="shared" si="30"/>
        <v>5</v>
      </c>
      <c r="CF18" s="5">
        <v>6</v>
      </c>
      <c r="CG18" s="5"/>
      <c r="CH18" s="23">
        <f t="shared" si="31"/>
        <v>5.5</v>
      </c>
      <c r="CI18" s="9"/>
      <c r="CJ18" s="5"/>
      <c r="CK18" s="5">
        <f t="shared" si="32"/>
        <v>0</v>
      </c>
      <c r="CL18" s="5"/>
      <c r="CM18" s="5"/>
      <c r="CN18" s="9">
        <f t="shared" si="33"/>
        <v>0</v>
      </c>
      <c r="CO18" s="39">
        <f t="shared" si="34"/>
        <v>5.5</v>
      </c>
      <c r="CP18" s="26">
        <v>9</v>
      </c>
      <c r="CQ18" s="26">
        <v>7</v>
      </c>
      <c r="CR18" s="5">
        <f t="shared" si="35"/>
        <v>7.7</v>
      </c>
      <c r="CS18" s="5">
        <v>5.5</v>
      </c>
      <c r="CT18" s="5"/>
      <c r="CU18" s="23">
        <f t="shared" si="36"/>
        <v>6.6</v>
      </c>
      <c r="CV18" s="9"/>
      <c r="CW18" s="5"/>
      <c r="CX18" s="5">
        <f t="shared" si="37"/>
        <v>0</v>
      </c>
      <c r="CY18" s="5"/>
      <c r="CZ18" s="5"/>
      <c r="DA18" s="9">
        <f t="shared" si="38"/>
        <v>0</v>
      </c>
      <c r="DB18" s="39">
        <f t="shared" si="39"/>
        <v>6.6</v>
      </c>
      <c r="DC18" s="26">
        <v>6</v>
      </c>
      <c r="DD18" s="26">
        <v>5</v>
      </c>
      <c r="DE18" s="5">
        <f t="shared" si="40"/>
        <v>5.3</v>
      </c>
      <c r="DF18" s="5">
        <v>6</v>
      </c>
      <c r="DG18" s="5"/>
      <c r="DH18" s="23">
        <f t="shared" si="41"/>
        <v>5.7</v>
      </c>
      <c r="DI18" s="9"/>
      <c r="DJ18" s="5"/>
      <c r="DK18" s="5">
        <f t="shared" si="42"/>
        <v>0</v>
      </c>
      <c r="DL18" s="5"/>
      <c r="DM18" s="5"/>
      <c r="DN18" s="9">
        <f t="shared" si="43"/>
        <v>0</v>
      </c>
      <c r="DO18" s="39">
        <f t="shared" si="44"/>
        <v>5.65</v>
      </c>
      <c r="DP18" s="26">
        <v>5</v>
      </c>
      <c r="DQ18" s="26">
        <v>6</v>
      </c>
      <c r="DR18" s="5">
        <f t="shared" si="45"/>
        <v>5.7</v>
      </c>
      <c r="DS18" s="5">
        <v>6</v>
      </c>
      <c r="DT18" s="5"/>
      <c r="DU18" s="23">
        <f t="shared" si="46"/>
        <v>5.9</v>
      </c>
      <c r="DV18" s="9"/>
      <c r="DW18" s="5"/>
      <c r="DX18" s="5">
        <f t="shared" si="47"/>
        <v>0</v>
      </c>
      <c r="DY18" s="5"/>
      <c r="DZ18" s="5"/>
      <c r="EA18" s="9">
        <f t="shared" si="48"/>
        <v>0</v>
      </c>
      <c r="EB18" s="39">
        <f t="shared" si="49"/>
        <v>5.85</v>
      </c>
      <c r="EC18" s="26">
        <v>8</v>
      </c>
      <c r="ED18" s="26">
        <v>5</v>
      </c>
      <c r="EE18" s="5">
        <f t="shared" si="50"/>
        <v>6</v>
      </c>
      <c r="EF18" s="5"/>
      <c r="EG18" s="5"/>
      <c r="EH18" s="23">
        <f t="shared" si="51"/>
        <v>3</v>
      </c>
      <c r="EI18" s="9"/>
      <c r="EJ18" s="5"/>
      <c r="EK18" s="5">
        <f t="shared" si="52"/>
        <v>0</v>
      </c>
      <c r="EL18" s="5"/>
      <c r="EM18" s="5"/>
      <c r="EN18" s="9">
        <f t="shared" si="53"/>
        <v>0</v>
      </c>
      <c r="EO18" s="39">
        <f t="shared" si="54"/>
        <v>3</v>
      </c>
      <c r="EP18" s="26"/>
      <c r="EQ18" s="26"/>
      <c r="ER18" s="5">
        <f t="shared" si="55"/>
        <v>0</v>
      </c>
      <c r="ES18" s="5"/>
      <c r="ET18" s="5"/>
      <c r="EU18" s="23">
        <f t="shared" si="56"/>
        <v>0</v>
      </c>
      <c r="EV18" s="9"/>
      <c r="EW18" s="5"/>
      <c r="EX18" s="5">
        <f t="shared" si="57"/>
        <v>0</v>
      </c>
      <c r="EY18" s="5"/>
      <c r="EZ18" s="5"/>
      <c r="FA18" s="9">
        <f t="shared" si="58"/>
        <v>0</v>
      </c>
      <c r="FB18" s="39">
        <f t="shared" si="59"/>
        <v>0</v>
      </c>
      <c r="FC18" s="26"/>
      <c r="FD18" s="26"/>
      <c r="FE18" s="5">
        <f t="shared" si="60"/>
        <v>0</v>
      </c>
      <c r="FF18" s="5"/>
      <c r="FG18" s="5"/>
      <c r="FH18" s="23">
        <f t="shared" si="61"/>
        <v>0</v>
      </c>
      <c r="FI18" s="9"/>
      <c r="FJ18" s="5"/>
      <c r="FK18" s="5">
        <f t="shared" si="62"/>
        <v>0</v>
      </c>
      <c r="FL18" s="5"/>
      <c r="FM18" s="5"/>
      <c r="FN18" s="9">
        <f t="shared" si="63"/>
        <v>0</v>
      </c>
      <c r="FO18" s="39">
        <f t="shared" si="64"/>
        <v>0</v>
      </c>
      <c r="FP18" s="26"/>
      <c r="FQ18" s="26"/>
      <c r="FR18" s="5">
        <f t="shared" si="65"/>
        <v>0</v>
      </c>
      <c r="FS18" s="5"/>
      <c r="FT18" s="5"/>
      <c r="FU18" s="23">
        <f t="shared" si="66"/>
        <v>0</v>
      </c>
      <c r="FV18" s="9"/>
      <c r="FW18" s="5"/>
      <c r="FX18" s="5">
        <f t="shared" si="67"/>
        <v>0</v>
      </c>
      <c r="FY18" s="5"/>
      <c r="FZ18" s="5"/>
      <c r="GA18" s="9">
        <f t="shared" si="68"/>
        <v>0</v>
      </c>
      <c r="GB18" s="39">
        <f t="shared" si="69"/>
        <v>0</v>
      </c>
      <c r="GC18" s="26"/>
      <c r="GD18" s="26"/>
      <c r="GE18" s="5">
        <f t="shared" si="70"/>
        <v>0</v>
      </c>
      <c r="GF18" s="5"/>
      <c r="GG18" s="5"/>
      <c r="GH18" s="23">
        <f t="shared" si="71"/>
        <v>0</v>
      </c>
      <c r="GI18" s="9"/>
      <c r="GJ18" s="5"/>
      <c r="GK18" s="5">
        <f t="shared" si="72"/>
        <v>0</v>
      </c>
      <c r="GL18" s="5"/>
      <c r="GM18" s="5"/>
      <c r="GN18" s="9">
        <f t="shared" si="73"/>
        <v>0</v>
      </c>
      <c r="GO18" s="39">
        <f t="shared" si="74"/>
        <v>0</v>
      </c>
      <c r="GP18" s="26"/>
      <c r="GQ18" s="26"/>
      <c r="GR18" s="5">
        <f t="shared" si="75"/>
        <v>0</v>
      </c>
      <c r="GS18" s="5"/>
      <c r="GT18" s="5"/>
      <c r="GU18" s="23">
        <f t="shared" si="76"/>
        <v>0</v>
      </c>
      <c r="GV18" s="9"/>
      <c r="GW18" s="5"/>
      <c r="GX18" s="5">
        <f t="shared" si="77"/>
        <v>0</v>
      </c>
      <c r="GY18" s="5"/>
      <c r="GZ18" s="5"/>
      <c r="HA18" s="9">
        <f t="shared" si="78"/>
        <v>0</v>
      </c>
      <c r="HB18" s="39">
        <f t="shared" si="79"/>
        <v>0</v>
      </c>
    </row>
  </sheetData>
  <autoFilter ref="A9:HM18"/>
  <mergeCells count="254">
    <mergeCell ref="I8:I9"/>
    <mergeCell ref="J8:J9"/>
    <mergeCell ref="K8:K9"/>
    <mergeCell ref="Z8:Z9"/>
    <mergeCell ref="AA8:AA9"/>
    <mergeCell ref="V8:V9"/>
    <mergeCell ref="W8:W9"/>
    <mergeCell ref="X8:X9"/>
    <mergeCell ref="Y8:Y9"/>
    <mergeCell ref="AB7:AB9"/>
    <mergeCell ref="L8:L9"/>
    <mergeCell ref="AC6:AN6"/>
    <mergeCell ref="AP6:BA6"/>
    <mergeCell ref="AC7:AH7"/>
    <mergeCell ref="AI7:AN7"/>
    <mergeCell ref="AO7:AO9"/>
    <mergeCell ref="AP7:AU7"/>
    <mergeCell ref="AV7:BA7"/>
    <mergeCell ref="AC8:AC9"/>
    <mergeCell ref="AD8:AD9"/>
    <mergeCell ref="H6:AA6"/>
    <mergeCell ref="H7:Q7"/>
    <mergeCell ref="R7:AA7"/>
    <mergeCell ref="Q8:Q9"/>
    <mergeCell ref="R8:R9"/>
    <mergeCell ref="S8:S9"/>
    <mergeCell ref="T8:T9"/>
    <mergeCell ref="U8:U9"/>
    <mergeCell ref="M8:M9"/>
    <mergeCell ref="N8:N9"/>
    <mergeCell ref="O8:O9"/>
    <mergeCell ref="P8:P9"/>
    <mergeCell ref="H8:H9"/>
    <mergeCell ref="BB7:BB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N8:AN9"/>
    <mergeCell ref="AP8:AP9"/>
    <mergeCell ref="AQ8:AQ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BA8:BA9"/>
    <mergeCell ref="BS8:BS9"/>
    <mergeCell ref="BT8:BT9"/>
    <mergeCell ref="BU8:BU9"/>
    <mergeCell ref="BV8:BV9"/>
    <mergeCell ref="BW8:BW9"/>
    <mergeCell ref="BC6:BN6"/>
    <mergeCell ref="BC8:BC9"/>
    <mergeCell ref="BD8:BD9"/>
    <mergeCell ref="BG8:BG9"/>
    <mergeCell ref="BE8:BE9"/>
    <mergeCell ref="BF8:BF9"/>
    <mergeCell ref="BC7:BH7"/>
    <mergeCell ref="BH8:BH9"/>
    <mergeCell ref="BI8:BI9"/>
    <mergeCell ref="CB7:CB9"/>
    <mergeCell ref="BX8:BX9"/>
    <mergeCell ref="BY8:BY9"/>
    <mergeCell ref="BZ8:BZ9"/>
    <mergeCell ref="CA8:CA9"/>
    <mergeCell ref="A3:G3"/>
    <mergeCell ref="A4:G4"/>
    <mergeCell ref="A6:A9"/>
    <mergeCell ref="E6:F9"/>
    <mergeCell ref="G6:G9"/>
    <mergeCell ref="B6:D9"/>
    <mergeCell ref="BO7:BO9"/>
    <mergeCell ref="BJ8:BJ9"/>
    <mergeCell ref="BK8:BK9"/>
    <mergeCell ref="BL8:BL9"/>
    <mergeCell ref="BI7:BN7"/>
    <mergeCell ref="BM8:BM9"/>
    <mergeCell ref="BN8:BN9"/>
    <mergeCell ref="BP6:CA6"/>
    <mergeCell ref="BV7:CA7"/>
    <mergeCell ref="BQ8:BQ9"/>
    <mergeCell ref="BR8:BR9"/>
    <mergeCell ref="BP8:BP9"/>
    <mergeCell ref="BP7:BU7"/>
    <mergeCell ref="CC6:CN6"/>
    <mergeCell ref="CP6:DA6"/>
    <mergeCell ref="DC6:DN6"/>
    <mergeCell ref="DP6:EA6"/>
    <mergeCell ref="EC6:EN6"/>
    <mergeCell ref="EP6:FA6"/>
    <mergeCell ref="FC6:FN6"/>
    <mergeCell ref="FP6:GA6"/>
    <mergeCell ref="GC6:GN6"/>
    <mergeCell ref="CC7:CH7"/>
    <mergeCell ref="CI7:CN7"/>
    <mergeCell ref="CO7:CO9"/>
    <mergeCell ref="CP7:CU7"/>
    <mergeCell ref="CV7:DA7"/>
    <mergeCell ref="DB7:DB9"/>
    <mergeCell ref="DC7:DH7"/>
    <mergeCell ref="DI7:DN7"/>
    <mergeCell ref="DO7:DO9"/>
    <mergeCell ref="CX8:CX9"/>
    <mergeCell ref="CY8:CY9"/>
    <mergeCell ref="CZ8:CZ9"/>
    <mergeCell ref="DA8:DA9"/>
    <mergeCell ref="DC8:DC9"/>
    <mergeCell ref="DD8:DD9"/>
    <mergeCell ref="DE8:DE9"/>
    <mergeCell ref="DF8:DF9"/>
    <mergeCell ref="DG8:DG9"/>
    <mergeCell ref="DH8:DH9"/>
    <mergeCell ref="DI8:DI9"/>
    <mergeCell ref="DJ8:DJ9"/>
    <mergeCell ref="DK8:DK9"/>
    <mergeCell ref="DL8:DL9"/>
    <mergeCell ref="DM8:DM9"/>
    <mergeCell ref="DP7:DU7"/>
    <mergeCell ref="DV7:EA7"/>
    <mergeCell ref="EB7:EB9"/>
    <mergeCell ref="EC7:EH7"/>
    <mergeCell ref="DP8:DP9"/>
    <mergeCell ref="DQ8:DQ9"/>
    <mergeCell ref="DR8:DR9"/>
    <mergeCell ref="DS8:DS9"/>
    <mergeCell ref="DT8:DT9"/>
    <mergeCell ref="DU8:DU9"/>
    <mergeCell ref="EE8:EE9"/>
    <mergeCell ref="EF8:EF9"/>
    <mergeCell ref="EG8:EG9"/>
    <mergeCell ref="EH8:EH9"/>
    <mergeCell ref="EI7:EN7"/>
    <mergeCell ref="EO7:EO9"/>
    <mergeCell ref="EP7:EU7"/>
    <mergeCell ref="EV7:FA7"/>
    <mergeCell ref="EI8:EI9"/>
    <mergeCell ref="EJ8:EJ9"/>
    <mergeCell ref="EK8:EK9"/>
    <mergeCell ref="EL8:EL9"/>
    <mergeCell ref="EM8:EM9"/>
    <mergeCell ref="EN8:EN9"/>
    <mergeCell ref="EP8:EP9"/>
    <mergeCell ref="EQ8:EQ9"/>
    <mergeCell ref="ER8:ER9"/>
    <mergeCell ref="ES8:ES9"/>
    <mergeCell ref="ET8:ET9"/>
    <mergeCell ref="EU8:EU9"/>
    <mergeCell ref="EV8:EV9"/>
    <mergeCell ref="EW8:EW9"/>
    <mergeCell ref="EX8:EX9"/>
    <mergeCell ref="EY8:EY9"/>
    <mergeCell ref="EZ8:EZ9"/>
    <mergeCell ref="FA8:FA9"/>
    <mergeCell ref="FI7:FN7"/>
    <mergeCell ref="FO7:FO9"/>
    <mergeCell ref="FC8:FC9"/>
    <mergeCell ref="FD8:FD9"/>
    <mergeCell ref="FE8:FE9"/>
    <mergeCell ref="FF8:FF9"/>
    <mergeCell ref="FP7:FU7"/>
    <mergeCell ref="FI8:FI9"/>
    <mergeCell ref="FJ8:FJ9"/>
    <mergeCell ref="FK8:FK9"/>
    <mergeCell ref="FL8:FL9"/>
    <mergeCell ref="FM8:FM9"/>
    <mergeCell ref="FN8:FN9"/>
    <mergeCell ref="FV7:GA7"/>
    <mergeCell ref="GB7:GB9"/>
    <mergeCell ref="GC7:GH7"/>
    <mergeCell ref="FR8:FR9"/>
    <mergeCell ref="FS8:FS9"/>
    <mergeCell ref="FT8:FT9"/>
    <mergeCell ref="FU8:FU9"/>
    <mergeCell ref="FP8:FP9"/>
    <mergeCell ref="FQ8:FQ9"/>
    <mergeCell ref="FX8:FX9"/>
    <mergeCell ref="FY8:FY9"/>
    <mergeCell ref="FZ8:FZ9"/>
    <mergeCell ref="GA8:GA9"/>
    <mergeCell ref="FV8:FV9"/>
    <mergeCell ref="FW8:FW9"/>
    <mergeCell ref="GC8:GC9"/>
    <mergeCell ref="GD8:GD9"/>
    <mergeCell ref="GE8:GE9"/>
    <mergeCell ref="GF8:GF9"/>
    <mergeCell ref="GG8:GG9"/>
    <mergeCell ref="GH8:GH9"/>
    <mergeCell ref="CC8:CC9"/>
    <mergeCell ref="CD8:CD9"/>
    <mergeCell ref="CE8:CE9"/>
    <mergeCell ref="CF8:CF9"/>
    <mergeCell ref="CG8:CG9"/>
    <mergeCell ref="CH8:CH9"/>
    <mergeCell ref="FG8:FG9"/>
    <mergeCell ref="FH8:FH9"/>
    <mergeCell ref="CI8:CI9"/>
    <mergeCell ref="CJ8:CJ9"/>
    <mergeCell ref="CK8:CK9"/>
    <mergeCell ref="CL8:CL9"/>
    <mergeCell ref="CM8:CM9"/>
    <mergeCell ref="CN8:CN9"/>
    <mergeCell ref="CP8:CP9"/>
    <mergeCell ref="CQ8:CQ9"/>
    <mergeCell ref="CR8:CR9"/>
    <mergeCell ref="CS8:CS9"/>
    <mergeCell ref="CT8:CT9"/>
    <mergeCell ref="CU8:CU9"/>
    <mergeCell ref="CV8:CV9"/>
    <mergeCell ref="CW8:CW9"/>
    <mergeCell ref="FB7:FB9"/>
    <mergeCell ref="FC7:FH7"/>
    <mergeCell ref="DN8:DN9"/>
    <mergeCell ref="DV8:DV9"/>
    <mergeCell ref="DW8:DW9"/>
    <mergeCell ref="DX8:DX9"/>
    <mergeCell ref="DY8:DY9"/>
    <mergeCell ref="DZ8:DZ9"/>
    <mergeCell ref="EA8:EA9"/>
    <mergeCell ref="EC8:EC9"/>
    <mergeCell ref="ED8:ED9"/>
    <mergeCell ref="GI8:GI9"/>
    <mergeCell ref="GJ8:GJ9"/>
    <mergeCell ref="GK8:GK9"/>
    <mergeCell ref="GL8:GL9"/>
    <mergeCell ref="GM8:GM9"/>
    <mergeCell ref="GN8:GN9"/>
    <mergeCell ref="GP6:HA6"/>
    <mergeCell ref="GP7:GU7"/>
    <mergeCell ref="GV7:HA7"/>
    <mergeCell ref="GI7:GN7"/>
    <mergeCell ref="GO7:GO9"/>
    <mergeCell ref="HB7:HB9"/>
    <mergeCell ref="GP8:GP9"/>
    <mergeCell ref="GQ8:GQ9"/>
    <mergeCell ref="GR8:GR9"/>
    <mergeCell ref="GS8:GS9"/>
    <mergeCell ref="GT8:GT9"/>
    <mergeCell ref="GU8:GU9"/>
    <mergeCell ref="GZ8:GZ9"/>
    <mergeCell ref="HA8:HA9"/>
    <mergeCell ref="GV8:GV9"/>
    <mergeCell ref="GW8:GW9"/>
    <mergeCell ref="GX8:GX9"/>
    <mergeCell ref="GY8:GY9"/>
  </mergeCells>
  <phoneticPr fontId="5" type="noConversion"/>
  <conditionalFormatting sqref="E18:G18">
    <cfRule type="expression" dxfId="2" priority="1" stopIfTrue="1">
      <formula>"11XD2"</formula>
    </cfRule>
  </conditionalFormatting>
  <pageMargins left="0.25" right="0" top="0.5" bottom="0.25" header="0.25" footer="0.2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HG32"/>
  <sheetViews>
    <sheetView workbookViewId="0">
      <pane xSplit="7" ySplit="9" topLeftCell="H10" activePane="bottomRight" state="frozen"/>
      <selection pane="topRight" activeCell="F1" sqref="F1"/>
      <selection pane="bottomLeft" activeCell="A9" sqref="A9"/>
      <selection pane="bottomRight" activeCell="A10" sqref="A10:A32"/>
    </sheetView>
  </sheetViews>
  <sheetFormatPr defaultColWidth="3" defaultRowHeight="11.25"/>
  <cols>
    <col min="1" max="1" width="2.7109375" style="11" customWidth="1"/>
    <col min="2" max="2" width="8.7109375" style="11" customWidth="1"/>
    <col min="3" max="3" width="5.140625" style="11" customWidth="1"/>
    <col min="4" max="4" width="11.85546875" style="11" customWidth="1"/>
    <col min="5" max="5" width="15.28515625" style="11" customWidth="1"/>
    <col min="6" max="7" width="8.7109375" style="11" customWidth="1"/>
    <col min="8" max="17" width="3" style="11" customWidth="1"/>
    <col min="18" max="27" width="3" style="11" hidden="1" customWidth="1"/>
    <col min="28" max="34" width="3" style="11" customWidth="1"/>
    <col min="35" max="40" width="3" style="11" hidden="1" customWidth="1"/>
    <col min="41" max="47" width="3" style="11" customWidth="1"/>
    <col min="48" max="53" width="3" style="11" hidden="1" customWidth="1"/>
    <col min="54" max="54" width="3" style="11" customWidth="1"/>
    <col min="55" max="60" width="3.42578125" style="11" customWidth="1"/>
    <col min="61" max="66" width="3.42578125" style="11" hidden="1" customWidth="1"/>
    <col min="67" max="73" width="3.42578125" style="11" customWidth="1"/>
    <col min="74" max="79" width="3.42578125" style="11" hidden="1" customWidth="1"/>
    <col min="80" max="86" width="3.42578125" style="11" customWidth="1"/>
    <col min="87" max="92" width="3.42578125" style="11" hidden="1" customWidth="1"/>
    <col min="93" max="99" width="3.42578125" style="11" customWidth="1"/>
    <col min="100" max="105" width="3.42578125" style="11" hidden="1" customWidth="1"/>
    <col min="106" max="106" width="3.42578125" style="11" customWidth="1"/>
    <col min="107" max="112" width="3" style="11" customWidth="1"/>
    <col min="113" max="118" width="3" style="11" hidden="1" customWidth="1"/>
    <col min="119" max="125" width="3" style="11" customWidth="1"/>
    <col min="126" max="131" width="3" style="11" hidden="1" customWidth="1"/>
    <col min="132" max="138" width="3" style="11" customWidth="1"/>
    <col min="139" max="144" width="3" style="11" hidden="1" customWidth="1"/>
    <col min="145" max="151" width="3" style="11" customWidth="1"/>
    <col min="152" max="157" width="3" style="11" hidden="1" customWidth="1"/>
    <col min="158" max="164" width="3" style="11" customWidth="1"/>
    <col min="165" max="170" width="3" style="11" hidden="1" customWidth="1"/>
    <col min="171" max="177" width="3" style="11" customWidth="1"/>
    <col min="178" max="183" width="3" style="11" hidden="1" customWidth="1"/>
    <col min="184" max="191" width="3" style="11" customWidth="1"/>
    <col min="192" max="197" width="3" style="11" hidden="1" customWidth="1"/>
    <col min="198" max="204" width="3" style="11" customWidth="1"/>
    <col min="205" max="210" width="3" style="11" hidden="1" customWidth="1"/>
    <col min="211" max="211" width="3" style="11" customWidth="1"/>
    <col min="212" max="213" width="3.7109375" style="11" customWidth="1"/>
    <col min="214" max="215" width="3" style="11" customWidth="1"/>
    <col min="216" max="216" width="16" style="11" customWidth="1"/>
    <col min="217" max="217" width="10" style="11" customWidth="1"/>
    <col min="218" max="218" width="9.42578125" style="11" customWidth="1"/>
    <col min="219" max="16384" width="3" style="11"/>
  </cols>
  <sheetData>
    <row r="1" spans="1:215">
      <c r="A1" s="13" t="s">
        <v>86</v>
      </c>
      <c r="B1" s="14"/>
      <c r="C1" s="14"/>
      <c r="D1" s="14"/>
      <c r="E1" s="14"/>
      <c r="F1" s="14"/>
      <c r="G1" s="14"/>
    </row>
    <row r="2" spans="1:215" ht="12.75" customHeight="1">
      <c r="A2" s="13" t="s">
        <v>87</v>
      </c>
      <c r="B2" s="14"/>
      <c r="C2" s="14"/>
      <c r="D2" s="14"/>
      <c r="E2" s="14"/>
      <c r="F2" s="14"/>
      <c r="G2" s="14"/>
    </row>
    <row r="3" spans="1:215" ht="12.75" customHeight="1">
      <c r="A3" s="153" t="s">
        <v>88</v>
      </c>
      <c r="B3" s="153"/>
      <c r="C3" s="153"/>
      <c r="D3" s="153"/>
      <c r="E3" s="153"/>
      <c r="F3" s="153"/>
      <c r="G3" s="153"/>
    </row>
    <row r="4" spans="1:215">
      <c r="A4" s="154" t="s">
        <v>89</v>
      </c>
      <c r="B4" s="154"/>
      <c r="C4" s="154"/>
      <c r="D4" s="154"/>
      <c r="E4" s="154"/>
      <c r="F4" s="154"/>
      <c r="G4" s="154"/>
    </row>
    <row r="5" spans="1:215" ht="22.5" customHeight="1">
      <c r="A5" s="16"/>
      <c r="B5" s="17"/>
      <c r="C5" s="17"/>
      <c r="D5" s="17"/>
      <c r="E5" s="17"/>
      <c r="F5" s="17"/>
      <c r="G5" s="17"/>
    </row>
    <row r="6" spans="1:215" ht="21" customHeight="1">
      <c r="A6" s="145" t="s">
        <v>97</v>
      </c>
      <c r="B6" s="148" t="s">
        <v>84</v>
      </c>
      <c r="C6" s="155"/>
      <c r="D6" s="156"/>
      <c r="E6" s="148" t="s">
        <v>85</v>
      </c>
      <c r="F6" s="156"/>
      <c r="G6" s="145" t="s">
        <v>80</v>
      </c>
      <c r="H6" s="151" t="s">
        <v>104</v>
      </c>
      <c r="I6" s="152"/>
      <c r="J6" s="152"/>
      <c r="K6" s="152"/>
      <c r="L6" s="152"/>
      <c r="M6" s="152"/>
      <c r="N6" s="152"/>
      <c r="O6" s="152"/>
      <c r="P6" s="152"/>
      <c r="Q6" s="152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54">
        <v>3</v>
      </c>
      <c r="AC6" s="151" t="s">
        <v>272</v>
      </c>
      <c r="AD6" s="152"/>
      <c r="AE6" s="152"/>
      <c r="AF6" s="152"/>
      <c r="AG6" s="152"/>
      <c r="AH6" s="152"/>
      <c r="AI6" s="164"/>
      <c r="AJ6" s="164"/>
      <c r="AK6" s="164"/>
      <c r="AL6" s="164"/>
      <c r="AM6" s="164"/>
      <c r="AN6" s="164"/>
      <c r="AO6" s="55">
        <v>3</v>
      </c>
      <c r="AP6" s="151" t="s">
        <v>250</v>
      </c>
      <c r="AQ6" s="152"/>
      <c r="AR6" s="152"/>
      <c r="AS6" s="152"/>
      <c r="AT6" s="152"/>
      <c r="AU6" s="152"/>
      <c r="AV6" s="164"/>
      <c r="AW6" s="164"/>
      <c r="AX6" s="164"/>
      <c r="AY6" s="164"/>
      <c r="AZ6" s="164"/>
      <c r="BA6" s="164"/>
      <c r="BB6" s="54">
        <v>2</v>
      </c>
      <c r="BC6" s="151" t="s">
        <v>92</v>
      </c>
      <c r="BD6" s="152"/>
      <c r="BE6" s="152"/>
      <c r="BF6" s="152"/>
      <c r="BG6" s="152"/>
      <c r="BH6" s="152"/>
      <c r="BI6" s="164"/>
      <c r="BJ6" s="164"/>
      <c r="BK6" s="164"/>
      <c r="BL6" s="164"/>
      <c r="BM6" s="164"/>
      <c r="BN6" s="164"/>
      <c r="BO6" s="54">
        <v>2</v>
      </c>
      <c r="BP6" s="151" t="s">
        <v>251</v>
      </c>
      <c r="BQ6" s="152"/>
      <c r="BR6" s="152"/>
      <c r="BS6" s="152"/>
      <c r="BT6" s="152"/>
      <c r="BU6" s="152"/>
      <c r="BV6" s="164"/>
      <c r="BW6" s="164"/>
      <c r="BX6" s="164"/>
      <c r="BY6" s="164"/>
      <c r="BZ6" s="164"/>
      <c r="CA6" s="164"/>
      <c r="CB6" s="54">
        <v>2</v>
      </c>
      <c r="CC6" s="151" t="s">
        <v>273</v>
      </c>
      <c r="CD6" s="152"/>
      <c r="CE6" s="152"/>
      <c r="CF6" s="152"/>
      <c r="CG6" s="152"/>
      <c r="CH6" s="152"/>
      <c r="CI6" s="164"/>
      <c r="CJ6" s="164"/>
      <c r="CK6" s="164"/>
      <c r="CL6" s="164"/>
      <c r="CM6" s="164"/>
      <c r="CN6" s="164"/>
      <c r="CO6" s="54">
        <v>3</v>
      </c>
      <c r="CP6" s="151" t="s">
        <v>263</v>
      </c>
      <c r="CQ6" s="152"/>
      <c r="CR6" s="152"/>
      <c r="CS6" s="152"/>
      <c r="CT6" s="152"/>
      <c r="CU6" s="152"/>
      <c r="CV6" s="164"/>
      <c r="CW6" s="164"/>
      <c r="CX6" s="164"/>
      <c r="CY6" s="164"/>
      <c r="CZ6" s="164"/>
      <c r="DA6" s="164"/>
      <c r="DB6" s="54">
        <v>3</v>
      </c>
      <c r="DC6" s="151" t="s">
        <v>332</v>
      </c>
      <c r="DD6" s="152"/>
      <c r="DE6" s="152"/>
      <c r="DF6" s="152"/>
      <c r="DG6" s="152"/>
      <c r="DH6" s="152"/>
      <c r="DI6" s="164"/>
      <c r="DJ6" s="164"/>
      <c r="DK6" s="164"/>
      <c r="DL6" s="164"/>
      <c r="DM6" s="164"/>
      <c r="DN6" s="164"/>
      <c r="DO6" s="54">
        <v>3</v>
      </c>
      <c r="DP6" s="151" t="s">
        <v>333</v>
      </c>
      <c r="DQ6" s="152"/>
      <c r="DR6" s="152"/>
      <c r="DS6" s="152"/>
      <c r="DT6" s="152"/>
      <c r="DU6" s="152"/>
      <c r="DV6" s="164"/>
      <c r="DW6" s="164"/>
      <c r="DX6" s="164"/>
      <c r="DY6" s="164"/>
      <c r="DZ6" s="164"/>
      <c r="EA6" s="164"/>
      <c r="EB6" s="54">
        <v>3</v>
      </c>
      <c r="EC6" s="151" t="s">
        <v>334</v>
      </c>
      <c r="ED6" s="152"/>
      <c r="EE6" s="152"/>
      <c r="EF6" s="152"/>
      <c r="EG6" s="152"/>
      <c r="EH6" s="152"/>
      <c r="EI6" s="164"/>
      <c r="EJ6" s="164"/>
      <c r="EK6" s="164"/>
      <c r="EL6" s="164"/>
      <c r="EM6" s="164"/>
      <c r="EN6" s="164"/>
      <c r="EO6" s="54">
        <v>5</v>
      </c>
      <c r="EP6" s="151" t="s">
        <v>335</v>
      </c>
      <c r="EQ6" s="152"/>
      <c r="ER6" s="152"/>
      <c r="ES6" s="152"/>
      <c r="ET6" s="152"/>
      <c r="EU6" s="152"/>
      <c r="EV6" s="164"/>
      <c r="EW6" s="164"/>
      <c r="EX6" s="164"/>
      <c r="EY6" s="164"/>
      <c r="EZ6" s="164"/>
      <c r="FA6" s="164"/>
      <c r="FB6" s="54">
        <v>3</v>
      </c>
      <c r="FC6" s="151" t="s">
        <v>319</v>
      </c>
      <c r="FD6" s="152"/>
      <c r="FE6" s="152"/>
      <c r="FF6" s="152"/>
      <c r="FG6" s="152"/>
      <c r="FH6" s="152"/>
      <c r="FI6" s="164"/>
      <c r="FJ6" s="164"/>
      <c r="FK6" s="164"/>
      <c r="FL6" s="164"/>
      <c r="FM6" s="164"/>
      <c r="FN6" s="164"/>
      <c r="FO6" s="54">
        <v>3</v>
      </c>
      <c r="FP6" s="151" t="s">
        <v>336</v>
      </c>
      <c r="FQ6" s="152"/>
      <c r="FR6" s="152"/>
      <c r="FS6" s="152"/>
      <c r="FT6" s="152"/>
      <c r="FU6" s="152"/>
      <c r="FV6" s="164"/>
      <c r="FW6" s="164"/>
      <c r="FX6" s="164"/>
      <c r="FY6" s="164"/>
      <c r="FZ6" s="164"/>
      <c r="GA6" s="164"/>
      <c r="GB6" s="54">
        <v>2</v>
      </c>
      <c r="GC6" s="151" t="s">
        <v>337</v>
      </c>
      <c r="GD6" s="152"/>
      <c r="GE6" s="152"/>
      <c r="GF6" s="152"/>
      <c r="GG6" s="152"/>
      <c r="GH6" s="152"/>
      <c r="GI6" s="152"/>
      <c r="GJ6" s="164"/>
      <c r="GK6" s="164"/>
      <c r="GL6" s="164"/>
      <c r="GM6" s="164"/>
      <c r="GN6" s="164"/>
      <c r="GO6" s="164"/>
      <c r="GP6" s="54">
        <v>4</v>
      </c>
      <c r="GQ6" s="151" t="s">
        <v>72</v>
      </c>
      <c r="GR6" s="152"/>
      <c r="GS6" s="152"/>
      <c r="GT6" s="152"/>
      <c r="GU6" s="152"/>
      <c r="GV6" s="152"/>
      <c r="GW6" s="164"/>
      <c r="GX6" s="164"/>
      <c r="GY6" s="164"/>
      <c r="GZ6" s="164"/>
      <c r="HA6" s="164"/>
      <c r="HB6" s="164"/>
      <c r="HC6" s="54">
        <v>3</v>
      </c>
      <c r="HD6" s="151" t="s">
        <v>76</v>
      </c>
      <c r="HE6" s="152"/>
      <c r="HF6" s="76">
        <v>5</v>
      </c>
      <c r="HG6" s="144" t="s">
        <v>105</v>
      </c>
    </row>
    <row r="7" spans="1:215" ht="17.25" customHeight="1">
      <c r="A7" s="146"/>
      <c r="B7" s="149"/>
      <c r="C7" s="157"/>
      <c r="D7" s="158"/>
      <c r="E7" s="149"/>
      <c r="F7" s="158"/>
      <c r="G7" s="146"/>
      <c r="H7" s="144" t="s">
        <v>103</v>
      </c>
      <c r="I7" s="144"/>
      <c r="J7" s="144"/>
      <c r="K7" s="144"/>
      <c r="L7" s="144"/>
      <c r="M7" s="144"/>
      <c r="N7" s="144"/>
      <c r="O7" s="144"/>
      <c r="P7" s="144"/>
      <c r="Q7" s="144"/>
      <c r="R7" s="163" t="s">
        <v>110</v>
      </c>
      <c r="S7" s="163"/>
      <c r="T7" s="163"/>
      <c r="U7" s="163"/>
      <c r="V7" s="163"/>
      <c r="W7" s="163"/>
      <c r="X7" s="163"/>
      <c r="Y7" s="163"/>
      <c r="Z7" s="163"/>
      <c r="AA7" s="163"/>
      <c r="AB7" s="144" t="s">
        <v>105</v>
      </c>
      <c r="AC7" s="144" t="s">
        <v>103</v>
      </c>
      <c r="AD7" s="144"/>
      <c r="AE7" s="144"/>
      <c r="AF7" s="144"/>
      <c r="AG7" s="144"/>
      <c r="AH7" s="144"/>
      <c r="AI7" s="163" t="s">
        <v>110</v>
      </c>
      <c r="AJ7" s="163"/>
      <c r="AK7" s="163"/>
      <c r="AL7" s="163"/>
      <c r="AM7" s="163"/>
      <c r="AN7" s="163"/>
      <c r="AO7" s="148" t="s">
        <v>105</v>
      </c>
      <c r="AP7" s="144" t="s">
        <v>103</v>
      </c>
      <c r="AQ7" s="144"/>
      <c r="AR7" s="144"/>
      <c r="AS7" s="144"/>
      <c r="AT7" s="144"/>
      <c r="AU7" s="144"/>
      <c r="AV7" s="163" t="s">
        <v>110</v>
      </c>
      <c r="AW7" s="163"/>
      <c r="AX7" s="163"/>
      <c r="AY7" s="163"/>
      <c r="AZ7" s="163"/>
      <c r="BA7" s="163"/>
      <c r="BB7" s="148" t="s">
        <v>105</v>
      </c>
      <c r="BC7" s="144" t="s">
        <v>103</v>
      </c>
      <c r="BD7" s="144"/>
      <c r="BE7" s="144"/>
      <c r="BF7" s="144"/>
      <c r="BG7" s="144"/>
      <c r="BH7" s="144"/>
      <c r="BI7" s="163" t="s">
        <v>110</v>
      </c>
      <c r="BJ7" s="163"/>
      <c r="BK7" s="163"/>
      <c r="BL7" s="163"/>
      <c r="BM7" s="163"/>
      <c r="BN7" s="163"/>
      <c r="BO7" s="148" t="s">
        <v>105</v>
      </c>
      <c r="BP7" s="144" t="s">
        <v>103</v>
      </c>
      <c r="BQ7" s="144"/>
      <c r="BR7" s="144"/>
      <c r="BS7" s="144"/>
      <c r="BT7" s="144"/>
      <c r="BU7" s="144"/>
      <c r="BV7" s="163" t="s">
        <v>110</v>
      </c>
      <c r="BW7" s="163"/>
      <c r="BX7" s="163"/>
      <c r="BY7" s="163"/>
      <c r="BZ7" s="163"/>
      <c r="CA7" s="163"/>
      <c r="CB7" s="148" t="s">
        <v>105</v>
      </c>
      <c r="CC7" s="144" t="s">
        <v>103</v>
      </c>
      <c r="CD7" s="144"/>
      <c r="CE7" s="144"/>
      <c r="CF7" s="144"/>
      <c r="CG7" s="144"/>
      <c r="CH7" s="144"/>
      <c r="CI7" s="163" t="s">
        <v>110</v>
      </c>
      <c r="CJ7" s="163"/>
      <c r="CK7" s="163"/>
      <c r="CL7" s="163"/>
      <c r="CM7" s="163"/>
      <c r="CN7" s="163"/>
      <c r="CO7" s="148" t="s">
        <v>105</v>
      </c>
      <c r="CP7" s="144" t="s">
        <v>103</v>
      </c>
      <c r="CQ7" s="144"/>
      <c r="CR7" s="144"/>
      <c r="CS7" s="144"/>
      <c r="CT7" s="144"/>
      <c r="CU7" s="144"/>
      <c r="CV7" s="163" t="s">
        <v>110</v>
      </c>
      <c r="CW7" s="163"/>
      <c r="CX7" s="163"/>
      <c r="CY7" s="163"/>
      <c r="CZ7" s="163"/>
      <c r="DA7" s="163"/>
      <c r="DB7" s="148" t="s">
        <v>105</v>
      </c>
      <c r="DC7" s="144" t="s">
        <v>103</v>
      </c>
      <c r="DD7" s="144"/>
      <c r="DE7" s="144"/>
      <c r="DF7" s="144"/>
      <c r="DG7" s="144"/>
      <c r="DH7" s="144"/>
      <c r="DI7" s="163" t="s">
        <v>110</v>
      </c>
      <c r="DJ7" s="163"/>
      <c r="DK7" s="163"/>
      <c r="DL7" s="163"/>
      <c r="DM7" s="163"/>
      <c r="DN7" s="163"/>
      <c r="DO7" s="148" t="s">
        <v>105</v>
      </c>
      <c r="DP7" s="144" t="s">
        <v>103</v>
      </c>
      <c r="DQ7" s="144"/>
      <c r="DR7" s="144"/>
      <c r="DS7" s="144"/>
      <c r="DT7" s="144"/>
      <c r="DU7" s="144"/>
      <c r="DV7" s="163" t="s">
        <v>110</v>
      </c>
      <c r="DW7" s="163"/>
      <c r="DX7" s="163"/>
      <c r="DY7" s="163"/>
      <c r="DZ7" s="163"/>
      <c r="EA7" s="163"/>
      <c r="EB7" s="145" t="s">
        <v>105</v>
      </c>
      <c r="EC7" s="144" t="s">
        <v>103</v>
      </c>
      <c r="ED7" s="144"/>
      <c r="EE7" s="144"/>
      <c r="EF7" s="144"/>
      <c r="EG7" s="144"/>
      <c r="EH7" s="144"/>
      <c r="EI7" s="163" t="s">
        <v>110</v>
      </c>
      <c r="EJ7" s="163"/>
      <c r="EK7" s="163"/>
      <c r="EL7" s="163"/>
      <c r="EM7" s="163"/>
      <c r="EN7" s="163"/>
      <c r="EO7" s="148" t="s">
        <v>105</v>
      </c>
      <c r="EP7" s="144" t="s">
        <v>103</v>
      </c>
      <c r="EQ7" s="144"/>
      <c r="ER7" s="144"/>
      <c r="ES7" s="144"/>
      <c r="ET7" s="144"/>
      <c r="EU7" s="144"/>
      <c r="EV7" s="163" t="s">
        <v>110</v>
      </c>
      <c r="EW7" s="163"/>
      <c r="EX7" s="163"/>
      <c r="EY7" s="163"/>
      <c r="EZ7" s="163"/>
      <c r="FA7" s="163"/>
      <c r="FB7" s="148" t="s">
        <v>105</v>
      </c>
      <c r="FC7" s="144" t="s">
        <v>103</v>
      </c>
      <c r="FD7" s="144"/>
      <c r="FE7" s="144"/>
      <c r="FF7" s="144"/>
      <c r="FG7" s="144"/>
      <c r="FH7" s="144"/>
      <c r="FI7" s="163" t="s">
        <v>110</v>
      </c>
      <c r="FJ7" s="163"/>
      <c r="FK7" s="163"/>
      <c r="FL7" s="163"/>
      <c r="FM7" s="163"/>
      <c r="FN7" s="163"/>
      <c r="FO7" s="145" t="s">
        <v>105</v>
      </c>
      <c r="FP7" s="144" t="s">
        <v>103</v>
      </c>
      <c r="FQ7" s="144"/>
      <c r="FR7" s="144"/>
      <c r="FS7" s="144"/>
      <c r="FT7" s="144"/>
      <c r="FU7" s="144"/>
      <c r="FV7" s="163" t="s">
        <v>110</v>
      </c>
      <c r="FW7" s="163"/>
      <c r="FX7" s="163"/>
      <c r="FY7" s="163"/>
      <c r="FZ7" s="163"/>
      <c r="GA7" s="163"/>
      <c r="GB7" s="148" t="s">
        <v>105</v>
      </c>
      <c r="GC7" s="144" t="s">
        <v>103</v>
      </c>
      <c r="GD7" s="144"/>
      <c r="GE7" s="144"/>
      <c r="GF7" s="144"/>
      <c r="GG7" s="144"/>
      <c r="GH7" s="144"/>
      <c r="GI7" s="144"/>
      <c r="GJ7" s="163" t="s">
        <v>110</v>
      </c>
      <c r="GK7" s="163"/>
      <c r="GL7" s="163"/>
      <c r="GM7" s="163"/>
      <c r="GN7" s="163"/>
      <c r="GO7" s="163"/>
      <c r="GP7" s="148" t="s">
        <v>105</v>
      </c>
      <c r="GQ7" s="144" t="s">
        <v>103</v>
      </c>
      <c r="GR7" s="144"/>
      <c r="GS7" s="144"/>
      <c r="GT7" s="144"/>
      <c r="GU7" s="144"/>
      <c r="GV7" s="144"/>
      <c r="GW7" s="163" t="s">
        <v>110</v>
      </c>
      <c r="GX7" s="163"/>
      <c r="GY7" s="163"/>
      <c r="GZ7" s="163"/>
      <c r="HA7" s="163"/>
      <c r="HB7" s="163"/>
      <c r="HC7" s="145" t="s">
        <v>105</v>
      </c>
      <c r="HD7" s="144" t="s">
        <v>83</v>
      </c>
      <c r="HE7" s="145" t="s">
        <v>267</v>
      </c>
      <c r="HF7" s="144" t="s">
        <v>83</v>
      </c>
      <c r="HG7" s="144"/>
    </row>
    <row r="8" spans="1:215" ht="22.5" customHeight="1">
      <c r="A8" s="146"/>
      <c r="B8" s="149"/>
      <c r="C8" s="157"/>
      <c r="D8" s="158"/>
      <c r="E8" s="149"/>
      <c r="F8" s="158"/>
      <c r="G8" s="146"/>
      <c r="H8" s="144" t="s">
        <v>93</v>
      </c>
      <c r="I8" s="144" t="s">
        <v>94</v>
      </c>
      <c r="J8" s="144" t="s">
        <v>101</v>
      </c>
      <c r="K8" s="144" t="s">
        <v>93</v>
      </c>
      <c r="L8" s="144" t="s">
        <v>94</v>
      </c>
      <c r="M8" s="144" t="s">
        <v>102</v>
      </c>
      <c r="N8" s="144" t="s">
        <v>82</v>
      </c>
      <c r="O8" s="144" t="s">
        <v>78</v>
      </c>
      <c r="P8" s="144" t="s">
        <v>79</v>
      </c>
      <c r="Q8" s="144" t="s">
        <v>83</v>
      </c>
      <c r="R8" s="163" t="s">
        <v>93</v>
      </c>
      <c r="S8" s="163" t="s">
        <v>94</v>
      </c>
      <c r="T8" s="163" t="s">
        <v>101</v>
      </c>
      <c r="U8" s="163" t="s">
        <v>93</v>
      </c>
      <c r="V8" s="163" t="s">
        <v>94</v>
      </c>
      <c r="W8" s="163" t="s">
        <v>102</v>
      </c>
      <c r="X8" s="163" t="s">
        <v>82</v>
      </c>
      <c r="Y8" s="163" t="s">
        <v>78</v>
      </c>
      <c r="Z8" s="163" t="s">
        <v>79</v>
      </c>
      <c r="AA8" s="163" t="s">
        <v>83</v>
      </c>
      <c r="AB8" s="144"/>
      <c r="AC8" s="144" t="s">
        <v>93</v>
      </c>
      <c r="AD8" s="144" t="s">
        <v>94</v>
      </c>
      <c r="AE8" s="144" t="s">
        <v>82</v>
      </c>
      <c r="AF8" s="145" t="s">
        <v>78</v>
      </c>
      <c r="AG8" s="145" t="s">
        <v>79</v>
      </c>
      <c r="AH8" s="145" t="s">
        <v>83</v>
      </c>
      <c r="AI8" s="163" t="s">
        <v>93</v>
      </c>
      <c r="AJ8" s="163" t="s">
        <v>94</v>
      </c>
      <c r="AK8" s="163" t="s">
        <v>82</v>
      </c>
      <c r="AL8" s="161" t="s">
        <v>78</v>
      </c>
      <c r="AM8" s="161" t="s">
        <v>79</v>
      </c>
      <c r="AN8" s="161" t="s">
        <v>83</v>
      </c>
      <c r="AO8" s="149"/>
      <c r="AP8" s="144" t="s">
        <v>93</v>
      </c>
      <c r="AQ8" s="144" t="s">
        <v>94</v>
      </c>
      <c r="AR8" s="144" t="s">
        <v>82</v>
      </c>
      <c r="AS8" s="145" t="s">
        <v>78</v>
      </c>
      <c r="AT8" s="145" t="s">
        <v>79</v>
      </c>
      <c r="AU8" s="145" t="s">
        <v>83</v>
      </c>
      <c r="AV8" s="163" t="s">
        <v>93</v>
      </c>
      <c r="AW8" s="163" t="s">
        <v>94</v>
      </c>
      <c r="AX8" s="163" t="s">
        <v>82</v>
      </c>
      <c r="AY8" s="161" t="s">
        <v>78</v>
      </c>
      <c r="AZ8" s="161" t="s">
        <v>79</v>
      </c>
      <c r="BA8" s="161" t="s">
        <v>83</v>
      </c>
      <c r="BB8" s="149"/>
      <c r="BC8" s="144" t="s">
        <v>93</v>
      </c>
      <c r="BD8" s="144" t="s">
        <v>94</v>
      </c>
      <c r="BE8" s="144" t="s">
        <v>82</v>
      </c>
      <c r="BF8" s="145" t="s">
        <v>78</v>
      </c>
      <c r="BG8" s="145" t="s">
        <v>79</v>
      </c>
      <c r="BH8" s="145" t="s">
        <v>83</v>
      </c>
      <c r="BI8" s="163" t="s">
        <v>93</v>
      </c>
      <c r="BJ8" s="163" t="s">
        <v>94</v>
      </c>
      <c r="BK8" s="163" t="s">
        <v>82</v>
      </c>
      <c r="BL8" s="161" t="s">
        <v>78</v>
      </c>
      <c r="BM8" s="161" t="s">
        <v>79</v>
      </c>
      <c r="BN8" s="161" t="s">
        <v>83</v>
      </c>
      <c r="BO8" s="149"/>
      <c r="BP8" s="144" t="s">
        <v>93</v>
      </c>
      <c r="BQ8" s="144" t="s">
        <v>94</v>
      </c>
      <c r="BR8" s="144" t="s">
        <v>82</v>
      </c>
      <c r="BS8" s="145" t="s">
        <v>78</v>
      </c>
      <c r="BT8" s="145" t="s">
        <v>79</v>
      </c>
      <c r="BU8" s="145" t="s">
        <v>83</v>
      </c>
      <c r="BV8" s="163" t="s">
        <v>93</v>
      </c>
      <c r="BW8" s="163" t="s">
        <v>94</v>
      </c>
      <c r="BX8" s="163" t="s">
        <v>82</v>
      </c>
      <c r="BY8" s="161" t="s">
        <v>78</v>
      </c>
      <c r="BZ8" s="161" t="s">
        <v>79</v>
      </c>
      <c r="CA8" s="161" t="s">
        <v>83</v>
      </c>
      <c r="CB8" s="149"/>
      <c r="CC8" s="144" t="s">
        <v>93</v>
      </c>
      <c r="CD8" s="144" t="s">
        <v>94</v>
      </c>
      <c r="CE8" s="144" t="s">
        <v>82</v>
      </c>
      <c r="CF8" s="145" t="s">
        <v>78</v>
      </c>
      <c r="CG8" s="145" t="s">
        <v>79</v>
      </c>
      <c r="CH8" s="145" t="s">
        <v>83</v>
      </c>
      <c r="CI8" s="163" t="s">
        <v>93</v>
      </c>
      <c r="CJ8" s="163" t="s">
        <v>94</v>
      </c>
      <c r="CK8" s="163" t="s">
        <v>82</v>
      </c>
      <c r="CL8" s="161" t="s">
        <v>78</v>
      </c>
      <c r="CM8" s="161" t="s">
        <v>79</v>
      </c>
      <c r="CN8" s="161" t="s">
        <v>83</v>
      </c>
      <c r="CO8" s="149"/>
      <c r="CP8" s="144" t="s">
        <v>93</v>
      </c>
      <c r="CQ8" s="144" t="s">
        <v>94</v>
      </c>
      <c r="CR8" s="144" t="s">
        <v>82</v>
      </c>
      <c r="CS8" s="145" t="s">
        <v>78</v>
      </c>
      <c r="CT8" s="145" t="s">
        <v>79</v>
      </c>
      <c r="CU8" s="145" t="s">
        <v>83</v>
      </c>
      <c r="CV8" s="163" t="s">
        <v>93</v>
      </c>
      <c r="CW8" s="163" t="s">
        <v>94</v>
      </c>
      <c r="CX8" s="163" t="s">
        <v>82</v>
      </c>
      <c r="CY8" s="161" t="s">
        <v>78</v>
      </c>
      <c r="CZ8" s="161" t="s">
        <v>79</v>
      </c>
      <c r="DA8" s="161" t="s">
        <v>83</v>
      </c>
      <c r="DB8" s="149"/>
      <c r="DC8" s="144" t="s">
        <v>93</v>
      </c>
      <c r="DD8" s="144" t="s">
        <v>94</v>
      </c>
      <c r="DE8" s="144" t="s">
        <v>82</v>
      </c>
      <c r="DF8" s="145" t="s">
        <v>78</v>
      </c>
      <c r="DG8" s="145" t="s">
        <v>79</v>
      </c>
      <c r="DH8" s="145" t="s">
        <v>83</v>
      </c>
      <c r="DI8" s="163" t="s">
        <v>93</v>
      </c>
      <c r="DJ8" s="163" t="s">
        <v>94</v>
      </c>
      <c r="DK8" s="163" t="s">
        <v>82</v>
      </c>
      <c r="DL8" s="161" t="s">
        <v>78</v>
      </c>
      <c r="DM8" s="161" t="s">
        <v>79</v>
      </c>
      <c r="DN8" s="161" t="s">
        <v>83</v>
      </c>
      <c r="DO8" s="149"/>
      <c r="DP8" s="144" t="s">
        <v>93</v>
      </c>
      <c r="DQ8" s="144" t="s">
        <v>94</v>
      </c>
      <c r="DR8" s="144" t="s">
        <v>82</v>
      </c>
      <c r="DS8" s="145" t="s">
        <v>78</v>
      </c>
      <c r="DT8" s="145" t="s">
        <v>79</v>
      </c>
      <c r="DU8" s="145" t="s">
        <v>83</v>
      </c>
      <c r="DV8" s="163" t="s">
        <v>93</v>
      </c>
      <c r="DW8" s="163" t="s">
        <v>94</v>
      </c>
      <c r="DX8" s="163" t="s">
        <v>82</v>
      </c>
      <c r="DY8" s="161" t="s">
        <v>78</v>
      </c>
      <c r="DZ8" s="161" t="s">
        <v>79</v>
      </c>
      <c r="EA8" s="161" t="s">
        <v>83</v>
      </c>
      <c r="EB8" s="146"/>
      <c r="EC8" s="144" t="s">
        <v>93</v>
      </c>
      <c r="ED8" s="144" t="s">
        <v>94</v>
      </c>
      <c r="EE8" s="144" t="s">
        <v>82</v>
      </c>
      <c r="EF8" s="145" t="s">
        <v>78</v>
      </c>
      <c r="EG8" s="145" t="s">
        <v>79</v>
      </c>
      <c r="EH8" s="145" t="s">
        <v>83</v>
      </c>
      <c r="EI8" s="163" t="s">
        <v>93</v>
      </c>
      <c r="EJ8" s="163" t="s">
        <v>94</v>
      </c>
      <c r="EK8" s="163" t="s">
        <v>82</v>
      </c>
      <c r="EL8" s="161" t="s">
        <v>78</v>
      </c>
      <c r="EM8" s="161" t="s">
        <v>79</v>
      </c>
      <c r="EN8" s="161" t="s">
        <v>83</v>
      </c>
      <c r="EO8" s="149"/>
      <c r="EP8" s="144" t="s">
        <v>93</v>
      </c>
      <c r="EQ8" s="144" t="s">
        <v>94</v>
      </c>
      <c r="ER8" s="144" t="s">
        <v>82</v>
      </c>
      <c r="ES8" s="145" t="s">
        <v>78</v>
      </c>
      <c r="ET8" s="145" t="s">
        <v>79</v>
      </c>
      <c r="EU8" s="145" t="s">
        <v>83</v>
      </c>
      <c r="EV8" s="163" t="s">
        <v>93</v>
      </c>
      <c r="EW8" s="163" t="s">
        <v>94</v>
      </c>
      <c r="EX8" s="163" t="s">
        <v>82</v>
      </c>
      <c r="EY8" s="161" t="s">
        <v>78</v>
      </c>
      <c r="EZ8" s="161" t="s">
        <v>79</v>
      </c>
      <c r="FA8" s="161" t="s">
        <v>83</v>
      </c>
      <c r="FB8" s="149"/>
      <c r="FC8" s="144" t="s">
        <v>93</v>
      </c>
      <c r="FD8" s="144" t="s">
        <v>94</v>
      </c>
      <c r="FE8" s="144" t="s">
        <v>82</v>
      </c>
      <c r="FF8" s="145" t="s">
        <v>78</v>
      </c>
      <c r="FG8" s="145" t="s">
        <v>79</v>
      </c>
      <c r="FH8" s="145" t="s">
        <v>83</v>
      </c>
      <c r="FI8" s="163" t="s">
        <v>93</v>
      </c>
      <c r="FJ8" s="163" t="s">
        <v>94</v>
      </c>
      <c r="FK8" s="163" t="s">
        <v>82</v>
      </c>
      <c r="FL8" s="161" t="s">
        <v>78</v>
      </c>
      <c r="FM8" s="161" t="s">
        <v>79</v>
      </c>
      <c r="FN8" s="161" t="s">
        <v>83</v>
      </c>
      <c r="FO8" s="146"/>
      <c r="FP8" s="144" t="s">
        <v>93</v>
      </c>
      <c r="FQ8" s="144" t="s">
        <v>94</v>
      </c>
      <c r="FR8" s="144" t="s">
        <v>82</v>
      </c>
      <c r="FS8" s="145" t="s">
        <v>78</v>
      </c>
      <c r="FT8" s="145" t="s">
        <v>79</v>
      </c>
      <c r="FU8" s="145" t="s">
        <v>83</v>
      </c>
      <c r="FV8" s="163" t="s">
        <v>93</v>
      </c>
      <c r="FW8" s="163" t="s">
        <v>94</v>
      </c>
      <c r="FX8" s="163" t="s">
        <v>82</v>
      </c>
      <c r="FY8" s="161" t="s">
        <v>78</v>
      </c>
      <c r="FZ8" s="161" t="s">
        <v>79</v>
      </c>
      <c r="GA8" s="161" t="s">
        <v>83</v>
      </c>
      <c r="GB8" s="149"/>
      <c r="GC8" s="144" t="s">
        <v>93</v>
      </c>
      <c r="GD8" s="144" t="s">
        <v>93</v>
      </c>
      <c r="GE8" s="144" t="s">
        <v>94</v>
      </c>
      <c r="GF8" s="144" t="s">
        <v>82</v>
      </c>
      <c r="GG8" s="145" t="s">
        <v>78</v>
      </c>
      <c r="GH8" s="145" t="s">
        <v>79</v>
      </c>
      <c r="GI8" s="145" t="s">
        <v>83</v>
      </c>
      <c r="GJ8" s="163" t="s">
        <v>93</v>
      </c>
      <c r="GK8" s="163" t="s">
        <v>94</v>
      </c>
      <c r="GL8" s="163" t="s">
        <v>82</v>
      </c>
      <c r="GM8" s="161" t="s">
        <v>78</v>
      </c>
      <c r="GN8" s="161" t="s">
        <v>79</v>
      </c>
      <c r="GO8" s="161" t="s">
        <v>83</v>
      </c>
      <c r="GP8" s="149"/>
      <c r="GQ8" s="144" t="s">
        <v>93</v>
      </c>
      <c r="GR8" s="144" t="s">
        <v>94</v>
      </c>
      <c r="GS8" s="144" t="s">
        <v>82</v>
      </c>
      <c r="GT8" s="145" t="s">
        <v>78</v>
      </c>
      <c r="GU8" s="145" t="s">
        <v>79</v>
      </c>
      <c r="GV8" s="145" t="s">
        <v>83</v>
      </c>
      <c r="GW8" s="163" t="s">
        <v>93</v>
      </c>
      <c r="GX8" s="163" t="s">
        <v>94</v>
      </c>
      <c r="GY8" s="163" t="s">
        <v>82</v>
      </c>
      <c r="GZ8" s="161" t="s">
        <v>78</v>
      </c>
      <c r="HA8" s="161" t="s">
        <v>79</v>
      </c>
      <c r="HB8" s="161" t="s">
        <v>83</v>
      </c>
      <c r="HC8" s="146"/>
      <c r="HD8" s="144"/>
      <c r="HE8" s="146"/>
      <c r="HF8" s="144"/>
      <c r="HG8" s="144"/>
    </row>
    <row r="9" spans="1:215" ht="18.75" customHeight="1">
      <c r="A9" s="147"/>
      <c r="B9" s="150"/>
      <c r="C9" s="159"/>
      <c r="D9" s="160"/>
      <c r="E9" s="150"/>
      <c r="F9" s="160"/>
      <c r="G9" s="147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44"/>
      <c r="AC9" s="144"/>
      <c r="AD9" s="144"/>
      <c r="AE9" s="144"/>
      <c r="AF9" s="147"/>
      <c r="AG9" s="147"/>
      <c r="AH9" s="147"/>
      <c r="AI9" s="163"/>
      <c r="AJ9" s="163"/>
      <c r="AK9" s="163"/>
      <c r="AL9" s="162"/>
      <c r="AM9" s="162"/>
      <c r="AN9" s="162"/>
      <c r="AO9" s="150"/>
      <c r="AP9" s="144"/>
      <c r="AQ9" s="144"/>
      <c r="AR9" s="144"/>
      <c r="AS9" s="147"/>
      <c r="AT9" s="147"/>
      <c r="AU9" s="147"/>
      <c r="AV9" s="163"/>
      <c r="AW9" s="163"/>
      <c r="AX9" s="163"/>
      <c r="AY9" s="162"/>
      <c r="AZ9" s="162"/>
      <c r="BA9" s="162"/>
      <c r="BB9" s="150"/>
      <c r="BC9" s="144"/>
      <c r="BD9" s="144"/>
      <c r="BE9" s="144"/>
      <c r="BF9" s="147"/>
      <c r="BG9" s="147"/>
      <c r="BH9" s="147"/>
      <c r="BI9" s="163"/>
      <c r="BJ9" s="163"/>
      <c r="BK9" s="163"/>
      <c r="BL9" s="162"/>
      <c r="BM9" s="162"/>
      <c r="BN9" s="162"/>
      <c r="BO9" s="150"/>
      <c r="BP9" s="144"/>
      <c r="BQ9" s="144"/>
      <c r="BR9" s="144"/>
      <c r="BS9" s="147"/>
      <c r="BT9" s="147"/>
      <c r="BU9" s="147"/>
      <c r="BV9" s="163"/>
      <c r="BW9" s="163"/>
      <c r="BX9" s="163"/>
      <c r="BY9" s="162"/>
      <c r="BZ9" s="162"/>
      <c r="CA9" s="162"/>
      <c r="CB9" s="150"/>
      <c r="CC9" s="144"/>
      <c r="CD9" s="144"/>
      <c r="CE9" s="144"/>
      <c r="CF9" s="147"/>
      <c r="CG9" s="147"/>
      <c r="CH9" s="147"/>
      <c r="CI9" s="163"/>
      <c r="CJ9" s="163"/>
      <c r="CK9" s="163"/>
      <c r="CL9" s="162"/>
      <c r="CM9" s="162"/>
      <c r="CN9" s="162"/>
      <c r="CO9" s="150"/>
      <c r="CP9" s="144"/>
      <c r="CQ9" s="144"/>
      <c r="CR9" s="144"/>
      <c r="CS9" s="147"/>
      <c r="CT9" s="147"/>
      <c r="CU9" s="147"/>
      <c r="CV9" s="163"/>
      <c r="CW9" s="163"/>
      <c r="CX9" s="163"/>
      <c r="CY9" s="162"/>
      <c r="CZ9" s="162"/>
      <c r="DA9" s="162"/>
      <c r="DB9" s="150"/>
      <c r="DC9" s="144"/>
      <c r="DD9" s="144"/>
      <c r="DE9" s="144"/>
      <c r="DF9" s="147"/>
      <c r="DG9" s="147"/>
      <c r="DH9" s="147"/>
      <c r="DI9" s="163"/>
      <c r="DJ9" s="163"/>
      <c r="DK9" s="163"/>
      <c r="DL9" s="162"/>
      <c r="DM9" s="162"/>
      <c r="DN9" s="162"/>
      <c r="DO9" s="150"/>
      <c r="DP9" s="144"/>
      <c r="DQ9" s="144"/>
      <c r="DR9" s="144"/>
      <c r="DS9" s="147"/>
      <c r="DT9" s="147"/>
      <c r="DU9" s="147"/>
      <c r="DV9" s="163"/>
      <c r="DW9" s="163"/>
      <c r="DX9" s="163"/>
      <c r="DY9" s="162"/>
      <c r="DZ9" s="162"/>
      <c r="EA9" s="162"/>
      <c r="EB9" s="147"/>
      <c r="EC9" s="144"/>
      <c r="ED9" s="144"/>
      <c r="EE9" s="144"/>
      <c r="EF9" s="147"/>
      <c r="EG9" s="147"/>
      <c r="EH9" s="147"/>
      <c r="EI9" s="163"/>
      <c r="EJ9" s="163"/>
      <c r="EK9" s="163"/>
      <c r="EL9" s="162"/>
      <c r="EM9" s="162"/>
      <c r="EN9" s="162"/>
      <c r="EO9" s="150"/>
      <c r="EP9" s="144"/>
      <c r="EQ9" s="144"/>
      <c r="ER9" s="144"/>
      <c r="ES9" s="147"/>
      <c r="ET9" s="147"/>
      <c r="EU9" s="147"/>
      <c r="EV9" s="163"/>
      <c r="EW9" s="163"/>
      <c r="EX9" s="163"/>
      <c r="EY9" s="162"/>
      <c r="EZ9" s="162"/>
      <c r="FA9" s="162"/>
      <c r="FB9" s="150"/>
      <c r="FC9" s="144"/>
      <c r="FD9" s="144"/>
      <c r="FE9" s="144"/>
      <c r="FF9" s="147"/>
      <c r="FG9" s="147"/>
      <c r="FH9" s="147"/>
      <c r="FI9" s="163"/>
      <c r="FJ9" s="163"/>
      <c r="FK9" s="163"/>
      <c r="FL9" s="162"/>
      <c r="FM9" s="162"/>
      <c r="FN9" s="162"/>
      <c r="FO9" s="147"/>
      <c r="FP9" s="144"/>
      <c r="FQ9" s="144"/>
      <c r="FR9" s="144"/>
      <c r="FS9" s="147"/>
      <c r="FT9" s="147"/>
      <c r="FU9" s="147"/>
      <c r="FV9" s="163"/>
      <c r="FW9" s="163"/>
      <c r="FX9" s="163"/>
      <c r="FY9" s="162"/>
      <c r="FZ9" s="162"/>
      <c r="GA9" s="162"/>
      <c r="GB9" s="150"/>
      <c r="GC9" s="144"/>
      <c r="GD9" s="144"/>
      <c r="GE9" s="144"/>
      <c r="GF9" s="144"/>
      <c r="GG9" s="147"/>
      <c r="GH9" s="147"/>
      <c r="GI9" s="147"/>
      <c r="GJ9" s="163"/>
      <c r="GK9" s="163"/>
      <c r="GL9" s="163"/>
      <c r="GM9" s="162"/>
      <c r="GN9" s="162"/>
      <c r="GO9" s="162"/>
      <c r="GP9" s="150"/>
      <c r="GQ9" s="144"/>
      <c r="GR9" s="144"/>
      <c r="GS9" s="144"/>
      <c r="GT9" s="147"/>
      <c r="GU9" s="147"/>
      <c r="GV9" s="147"/>
      <c r="GW9" s="163"/>
      <c r="GX9" s="163"/>
      <c r="GY9" s="163"/>
      <c r="GZ9" s="162"/>
      <c r="HA9" s="162"/>
      <c r="HB9" s="162"/>
      <c r="HC9" s="147"/>
      <c r="HD9" s="144"/>
      <c r="HE9" s="147"/>
      <c r="HF9" s="144"/>
      <c r="HG9" s="144"/>
    </row>
    <row r="10" spans="1:215" s="21" customFormat="1" ht="18.75" customHeight="1">
      <c r="A10" s="24">
        <v>1</v>
      </c>
      <c r="B10" s="89" t="s">
        <v>138</v>
      </c>
      <c r="C10" s="82" t="s">
        <v>139</v>
      </c>
      <c r="D10" s="82" t="str">
        <f t="shared" ref="D10:D15" si="0">B10&amp;C10</f>
        <v>122MR2530</v>
      </c>
      <c r="E10" s="90" t="s">
        <v>351</v>
      </c>
      <c r="F10" s="91" t="s">
        <v>96</v>
      </c>
      <c r="G10" s="92">
        <v>32788</v>
      </c>
      <c r="H10" s="24"/>
      <c r="I10" s="5"/>
      <c r="J10" s="22">
        <f t="shared" ref="J10:J32" si="1">ROUND((H10+I10*2)/3,1)</f>
        <v>0</v>
      </c>
      <c r="K10" s="5">
        <v>9</v>
      </c>
      <c r="L10" s="5">
        <v>8</v>
      </c>
      <c r="M10" s="22">
        <f t="shared" ref="M10:M12" si="2">ROUND((K10+L10*2)/3,1)</f>
        <v>8.3000000000000007</v>
      </c>
      <c r="N10" s="22">
        <f t="shared" ref="N10" si="3">ROUND((J10+M10)/2,1)</f>
        <v>4.2</v>
      </c>
      <c r="O10" s="26"/>
      <c r="P10" s="5"/>
      <c r="Q10" s="23">
        <f t="shared" ref="Q10:Q12" si="4">ROUND((MAX(O10:P10)+N10)/2,1)</f>
        <v>2.1</v>
      </c>
      <c r="R10" s="18"/>
      <c r="S10" s="5"/>
      <c r="T10" s="5">
        <f t="shared" ref="T10:T12" si="5">ROUND((R10+S10*2)/3,1)</f>
        <v>0</v>
      </c>
      <c r="U10" s="5"/>
      <c r="V10" s="5"/>
      <c r="W10" s="5">
        <f t="shared" ref="W10:W12" si="6">ROUND((U10+V10*2)/3,1)</f>
        <v>0</v>
      </c>
      <c r="X10" s="5">
        <f t="shared" ref="X10:X12" si="7">(T10+W10)/2</f>
        <v>0</v>
      </c>
      <c r="Y10" s="120"/>
      <c r="Z10" s="5"/>
      <c r="AA10" s="9">
        <f t="shared" ref="AA10:AA12" si="8">ROUND((MAX(Y10:Z10)+X10)/2,1)</f>
        <v>0</v>
      </c>
      <c r="AB10" s="39">
        <f t="shared" ref="AB10:AB31" si="9">IF(X10=0,(MAX(O10,P10)+N10)/2,(MAX(Y10,Z10)+X10)/2)</f>
        <v>2.1</v>
      </c>
      <c r="AC10" s="5">
        <v>9</v>
      </c>
      <c r="AD10" s="5">
        <v>7</v>
      </c>
      <c r="AE10" s="5">
        <f>(AD10*2+AC10)/3</f>
        <v>7.666666666666667</v>
      </c>
      <c r="AF10" s="5">
        <v>5</v>
      </c>
      <c r="AG10" s="10"/>
      <c r="AH10" s="23">
        <f t="shared" ref="AH10:AH20" si="10">ROUND((MAX(AF10:AG10)+AE10)/2,1)</f>
        <v>6.3</v>
      </c>
      <c r="AI10" s="9"/>
      <c r="AJ10" s="5"/>
      <c r="AK10" s="5">
        <f t="shared" ref="AK10:AK20" si="11">ROUND((AI10+AJ10*2)/3,1)</f>
        <v>0</v>
      </c>
      <c r="AL10" s="5"/>
      <c r="AM10" s="5"/>
      <c r="AN10" s="9">
        <f t="shared" ref="AN10:AN20" si="12">ROUND((MAX(AL10:AM10)+AK10)/2,1)</f>
        <v>0</v>
      </c>
      <c r="AO10" s="36">
        <f t="shared" ref="AO10:AO20" si="13">IF(AK10=0,(MAX(AF10,AG10)+AE10)/2,(MAX(AL10,AM10)+AK10)/2)</f>
        <v>6.3333333333333339</v>
      </c>
      <c r="AP10" s="5">
        <v>7</v>
      </c>
      <c r="AQ10" s="5">
        <v>7</v>
      </c>
      <c r="AR10" s="5">
        <f>(AQ10*2+AP10)/3</f>
        <v>7</v>
      </c>
      <c r="AS10" s="5">
        <v>5.5</v>
      </c>
      <c r="AT10" s="5"/>
      <c r="AU10" s="23">
        <f t="shared" ref="AU10:AU12" si="14">ROUND((MAX(AS10:AT10)+AR10)/2,1)</f>
        <v>6.3</v>
      </c>
      <c r="AV10" s="9"/>
      <c r="AW10" s="5"/>
      <c r="AX10" s="5">
        <f t="shared" ref="AX10:AX12" si="15">ROUND((AV10+AW10*2)/3,1)</f>
        <v>0</v>
      </c>
      <c r="AY10" s="5"/>
      <c r="AZ10" s="5"/>
      <c r="BA10" s="9">
        <f t="shared" ref="BA10:BA12" si="16">ROUND((MAX(AY10:AZ10)+AX10)/2,1)</f>
        <v>0</v>
      </c>
      <c r="BB10" s="39">
        <f t="shared" ref="BB10:BB12" si="17">IF(AX10=0,(MAX(AS10,AT10)+AR10)/2,(MAX(AY10,AZ10)+AX10)/2)</f>
        <v>6.25</v>
      </c>
      <c r="BC10" s="26">
        <v>8</v>
      </c>
      <c r="BD10" s="26">
        <v>8</v>
      </c>
      <c r="BE10" s="5">
        <f t="shared" ref="BE10:BE12" si="18">ROUND((BC10+BD10*2)/3,1)</f>
        <v>8</v>
      </c>
      <c r="BF10" s="5">
        <v>6</v>
      </c>
      <c r="BG10" s="5"/>
      <c r="BH10" s="23">
        <f t="shared" ref="BH10:BH12" si="19">ROUND((MAX(BF10:BG10)+BE10)/2,1)</f>
        <v>7</v>
      </c>
      <c r="BI10" s="9"/>
      <c r="BJ10" s="5"/>
      <c r="BK10" s="5">
        <f t="shared" ref="BK10:BK12" si="20">ROUND((BI10+BJ10*2)/3,1)</f>
        <v>0</v>
      </c>
      <c r="BL10" s="5"/>
      <c r="BM10" s="5"/>
      <c r="BN10" s="9">
        <f t="shared" ref="BN10:BN12" si="21">ROUND((MAX(BL10:BM10)+BK10)/2,1)</f>
        <v>0</v>
      </c>
      <c r="BO10" s="39">
        <f t="shared" ref="BO10:BO12" si="22">IF(BK10=0,(MAX(BF10,BG10)+BE10)/2,(MAX(BL10,BM10)+BK10)/2)</f>
        <v>7</v>
      </c>
      <c r="BP10" s="9"/>
      <c r="BQ10" s="5"/>
      <c r="BR10" s="5">
        <f t="shared" ref="BR10:BR12" si="23">ROUND((BP10+BQ10*2)/3,1)</f>
        <v>0</v>
      </c>
      <c r="BS10" s="5"/>
      <c r="BT10" s="5"/>
      <c r="BU10" s="23">
        <f t="shared" ref="BU10:BU19" si="24">ROUND((MAX(BS10:BT10)+BR10)/2,1)</f>
        <v>0</v>
      </c>
      <c r="BV10" s="9"/>
      <c r="BW10" s="5"/>
      <c r="BX10" s="5">
        <f t="shared" ref="BX10:BX12" si="25">ROUND((BV10+BW10*2)/3,1)</f>
        <v>0</v>
      </c>
      <c r="BY10" s="5"/>
      <c r="BZ10" s="5"/>
      <c r="CA10" s="9">
        <f t="shared" ref="CA10:CA12" si="26">ROUND((MAX(BY10:BZ10)+BX10)/2,1)</f>
        <v>0</v>
      </c>
      <c r="CB10" s="39">
        <f t="shared" ref="CB10:CB14" si="27">IF(BX10=0,(MAX(BS10,BT10)+BR10)/2,(MAX(BY10,BZ10)+BX10)/2)</f>
        <v>0</v>
      </c>
      <c r="CC10" s="26">
        <v>7</v>
      </c>
      <c r="CD10" s="26">
        <v>7</v>
      </c>
      <c r="CE10" s="5">
        <f t="shared" ref="CE10:CE12" si="28">ROUND((CC10+CD10*2)/3,1)</f>
        <v>7</v>
      </c>
      <c r="CF10" s="5">
        <v>8</v>
      </c>
      <c r="CG10" s="5"/>
      <c r="CH10" s="23">
        <f t="shared" ref="CH10:CH15" si="29">ROUND((MAX(CF10:CG10)+CE10)/2,1)</f>
        <v>7.5</v>
      </c>
      <c r="CI10" s="9"/>
      <c r="CJ10" s="5"/>
      <c r="CK10" s="5">
        <f t="shared" ref="CK10:CK12" si="30">ROUND((CI10+CJ10*2)/3,1)</f>
        <v>0</v>
      </c>
      <c r="CL10" s="5"/>
      <c r="CM10" s="5"/>
      <c r="CN10" s="9">
        <f t="shared" ref="CN10:CN12" si="31">ROUND((MAX(CL10:CM10)+CK10)/2,1)</f>
        <v>0</v>
      </c>
      <c r="CO10" s="39">
        <f t="shared" ref="CO10:CO12" si="32">IF(CK10=0,(MAX(CF10,CG10)+CE10)/2,(MAX(CL10,CM10)+CK10)/2)</f>
        <v>7.5</v>
      </c>
      <c r="CP10" s="26">
        <v>7</v>
      </c>
      <c r="CQ10" s="26">
        <v>7.5</v>
      </c>
      <c r="CR10" s="5">
        <f t="shared" ref="CR10:CR12" si="33">ROUND((CP10+CQ10*2)/3,1)</f>
        <v>7.3</v>
      </c>
      <c r="CS10" s="5">
        <v>6.5</v>
      </c>
      <c r="CT10" s="5"/>
      <c r="CU10" s="23">
        <f t="shared" ref="CU10:CU15" si="34">ROUND((MAX(CS10:CT10)+CR10)/2,1)</f>
        <v>6.9</v>
      </c>
      <c r="CV10" s="9"/>
      <c r="CW10" s="5"/>
      <c r="CX10" s="5">
        <f t="shared" ref="CX10:CX12" si="35">ROUND((CV10+CW10*2)/3,1)</f>
        <v>0</v>
      </c>
      <c r="CY10" s="5"/>
      <c r="CZ10" s="5"/>
      <c r="DA10" s="9">
        <f t="shared" ref="DA10:DA12" si="36">ROUND((MAX(CY10:CZ10)+CX10)/2,1)</f>
        <v>0</v>
      </c>
      <c r="DB10" s="39">
        <f t="shared" ref="DB10:DB12" si="37">IF(CX10=0,(MAX(CS10,CT10)+CR10)/2,(MAX(CY10,CZ10)+CX10)/2)</f>
        <v>6.9</v>
      </c>
      <c r="DC10" s="5">
        <v>10</v>
      </c>
      <c r="DD10" s="5">
        <v>5</v>
      </c>
      <c r="DE10" s="5">
        <f>(DD10*2+DC10)/3</f>
        <v>6.666666666666667</v>
      </c>
      <c r="DF10" s="5">
        <v>6</v>
      </c>
      <c r="DG10" s="10"/>
      <c r="DH10" s="23">
        <f t="shared" ref="DH10:DH20" si="38">ROUND((MAX(DF10:DG10)+DE10)/2,1)</f>
        <v>6.3</v>
      </c>
      <c r="DI10" s="9"/>
      <c r="DJ10" s="5"/>
      <c r="DK10" s="5">
        <f t="shared" ref="DK10:DK20" si="39">ROUND((DI10+DJ10*2)/3,1)</f>
        <v>0</v>
      </c>
      <c r="DL10" s="5"/>
      <c r="DM10" s="5"/>
      <c r="DN10" s="9">
        <f t="shared" ref="DN10:DN20" si="40">ROUND((MAX(DL10:DM10)+DK10)/2,1)</f>
        <v>0</v>
      </c>
      <c r="DO10" s="39">
        <f t="shared" ref="DO10:DO20" si="41">IF(DK10=0,(MAX(DF10,DG10)+DE10)/2,(MAX(DL10,DM10)+DK10)/2)</f>
        <v>6.3333333333333339</v>
      </c>
      <c r="DP10" s="26">
        <v>7</v>
      </c>
      <c r="DQ10" s="26">
        <v>7</v>
      </c>
      <c r="DR10" s="5">
        <f t="shared" ref="DR10:DR20" si="42">ROUND((DP10+DQ10*2)/3,1)</f>
        <v>7</v>
      </c>
      <c r="DS10" s="5">
        <v>7</v>
      </c>
      <c r="DT10" s="10"/>
      <c r="DU10" s="23">
        <f t="shared" ref="DU10:DU20" si="43">ROUND((MAX(DS10:DT10)+DR10)/2,1)</f>
        <v>7</v>
      </c>
      <c r="DV10" s="9"/>
      <c r="DW10" s="5"/>
      <c r="DX10" s="5">
        <f t="shared" ref="DX10:DX20" si="44">ROUND((DV10+DW10*2)/3,1)</f>
        <v>0</v>
      </c>
      <c r="DY10" s="5"/>
      <c r="DZ10" s="5"/>
      <c r="EA10" s="9">
        <f t="shared" ref="EA10:EA20" si="45">ROUND((MAX(DY10:DZ10)+DX10)/2,1)</f>
        <v>0</v>
      </c>
      <c r="EB10" s="39">
        <f t="shared" ref="EB10:EB20" si="46">IF(DX10=0,(MAX(DS10,DT10)+DR10)/2,(MAX(DY10,DZ10)+DX10)/2)</f>
        <v>7</v>
      </c>
      <c r="EC10" s="26">
        <v>8</v>
      </c>
      <c r="ED10" s="26">
        <v>6</v>
      </c>
      <c r="EE10" s="5">
        <f t="shared" ref="EE10:EE20" si="47">ROUND((EC10+ED10*2)/3,1)</f>
        <v>6.7</v>
      </c>
      <c r="EF10" s="5">
        <v>7</v>
      </c>
      <c r="EG10" s="10"/>
      <c r="EH10" s="23">
        <f t="shared" ref="EH10:EH20" si="48">ROUND((MAX(EF10:EG10)+EE10)/2,1)</f>
        <v>6.9</v>
      </c>
      <c r="EI10" s="9"/>
      <c r="EJ10" s="5"/>
      <c r="EK10" s="5">
        <f t="shared" ref="EK10:EK20" si="49">ROUND((EI10+EJ10*2)/3,1)</f>
        <v>0</v>
      </c>
      <c r="EL10" s="5"/>
      <c r="EM10" s="5"/>
      <c r="EN10" s="9">
        <f t="shared" ref="EN10:EN20" si="50">ROUND((MAX(EL10:EM10)+EK10)/2,1)</f>
        <v>0</v>
      </c>
      <c r="EO10" s="39">
        <f t="shared" ref="EO10:EO20" si="51">IF(EK10=0,(MAX(EF10,EG10)+EE10)/2,(MAX(EL10,EM10)+EK10)/2)</f>
        <v>6.85</v>
      </c>
      <c r="EP10" s="26">
        <v>8</v>
      </c>
      <c r="EQ10" s="26">
        <v>8</v>
      </c>
      <c r="ER10" s="5">
        <f t="shared" ref="ER10:ER20" si="52">ROUND((EP10+EQ10*2)/3,1)</f>
        <v>8</v>
      </c>
      <c r="ES10" s="5">
        <v>7</v>
      </c>
      <c r="ET10" s="10"/>
      <c r="EU10" s="23">
        <f t="shared" ref="EU10:EU20" si="53">ROUND((MAX(ES10:ET10)+ER10)/2,1)</f>
        <v>7.5</v>
      </c>
      <c r="EV10" s="9"/>
      <c r="EW10" s="5"/>
      <c r="EX10" s="5">
        <f t="shared" ref="EX10:EX20" si="54">ROUND((EV10+EW10*2)/3,1)</f>
        <v>0</v>
      </c>
      <c r="EY10" s="5"/>
      <c r="EZ10" s="5"/>
      <c r="FA10" s="9">
        <f t="shared" ref="FA10:FA20" si="55">ROUND((MAX(EY10:EZ10)+EX10)/2,1)</f>
        <v>0</v>
      </c>
      <c r="FB10" s="39">
        <f t="shared" ref="FB10:FB20" si="56">IF(EX10=0,(MAX(ES10,ET10)+ER10)/2,(MAX(EY10,EZ10)+EX10)/2)</f>
        <v>7.5</v>
      </c>
      <c r="FC10" s="26">
        <v>10</v>
      </c>
      <c r="FD10" s="26">
        <v>10</v>
      </c>
      <c r="FE10" s="5">
        <f t="shared" ref="FE10:FE20" si="57">ROUND((FC10+FD10*2)/3,1)</f>
        <v>10</v>
      </c>
      <c r="FF10" s="5">
        <v>5</v>
      </c>
      <c r="FG10" s="10"/>
      <c r="FH10" s="23">
        <f t="shared" ref="FH10:FH20" si="58">ROUND((MAX(FF10:FG10)+FE10)/2,1)</f>
        <v>7.5</v>
      </c>
      <c r="FI10" s="9"/>
      <c r="FJ10" s="5"/>
      <c r="FK10" s="5">
        <f t="shared" ref="FK10:FK20" si="59">ROUND((FI10+FJ10*2)/3,1)</f>
        <v>0</v>
      </c>
      <c r="FL10" s="5"/>
      <c r="FM10" s="5"/>
      <c r="FN10" s="9">
        <f t="shared" ref="FN10:FN20" si="60">ROUND((MAX(FL10:FM10)+FK10)/2,1)</f>
        <v>0</v>
      </c>
      <c r="FO10" s="39">
        <f t="shared" ref="FO10:FO20" si="61">IF(FK10=0,(MAX(FF10,FG10)+FE10)/2,(MAX(FL10,FM10)+FK10)/2)</f>
        <v>7.5</v>
      </c>
      <c r="FP10" s="26">
        <v>5</v>
      </c>
      <c r="FQ10" s="26">
        <v>6</v>
      </c>
      <c r="FR10" s="5">
        <f t="shared" ref="FR10:FR20" si="62">ROUND((FP10+FQ10*2)/3,1)</f>
        <v>5.7</v>
      </c>
      <c r="FS10" s="5">
        <v>7</v>
      </c>
      <c r="FT10" s="10"/>
      <c r="FU10" s="23">
        <f t="shared" ref="FU10:FU20" si="63">ROUND((MAX(FS10:FT10)+FR10)/2,1)</f>
        <v>6.4</v>
      </c>
      <c r="FV10" s="9"/>
      <c r="FW10" s="5"/>
      <c r="FX10" s="5">
        <f t="shared" ref="FX10:FX20" si="64">ROUND((FV10+FW10*2)/3,1)</f>
        <v>0</v>
      </c>
      <c r="FY10" s="5"/>
      <c r="FZ10" s="5"/>
      <c r="GA10" s="9">
        <f t="shared" ref="GA10:GA20" si="65">ROUND((MAX(FY10:FZ10)+FX10)/2,1)</f>
        <v>0</v>
      </c>
      <c r="GB10" s="39">
        <f t="shared" ref="GB10:GB20" si="66">IF(FX10=0,(MAX(FS10,FT10)+FR10)/2,(MAX(FY10,FZ10)+FX10)/2)</f>
        <v>6.35</v>
      </c>
      <c r="GC10" s="26">
        <v>6.5</v>
      </c>
      <c r="GD10" s="26"/>
      <c r="GE10" s="26">
        <v>6</v>
      </c>
      <c r="GF10" s="5">
        <f t="shared" ref="GF10:GF20" si="67">ROUND((GC10+GE10*2)/3,1)</f>
        <v>6.2</v>
      </c>
      <c r="GG10" s="5">
        <v>7</v>
      </c>
      <c r="GH10" s="10"/>
      <c r="GI10" s="23">
        <f t="shared" ref="GI10:GI20" si="68">ROUND((MAX(GG10:GH10)+GF10)/2,1)</f>
        <v>6.6</v>
      </c>
      <c r="GJ10" s="9"/>
      <c r="GK10" s="5"/>
      <c r="GL10" s="5">
        <f t="shared" ref="GL10:GL20" si="69">ROUND((GJ10+GK10*2)/3,1)</f>
        <v>0</v>
      </c>
      <c r="GM10" s="5"/>
      <c r="GN10" s="5"/>
      <c r="GO10" s="9">
        <f t="shared" ref="GO10:GO20" si="70">ROUND((MAX(GM10:GN10)+GL10)/2,1)</f>
        <v>0</v>
      </c>
      <c r="GP10" s="39">
        <f t="shared" ref="GP10:GP20" si="71">IF(GL10=0,(MAX(GG10,GH10)+GF10)/2,(MAX(GM10,GN10)+GL10)/2)</f>
        <v>6.6</v>
      </c>
      <c r="GQ10" s="3">
        <v>7</v>
      </c>
      <c r="GR10" s="3">
        <v>7</v>
      </c>
      <c r="GS10" s="5">
        <f t="shared" ref="GS10:GS20" si="72">ROUND((GQ10+GR10*2)/3,1)</f>
        <v>7</v>
      </c>
      <c r="GT10" s="5">
        <v>7</v>
      </c>
      <c r="GU10" s="10"/>
      <c r="GV10" s="23">
        <f t="shared" ref="GV10:GV20" si="73">ROUND((MAX(GT10:GU10)+GS10)/2,1)</f>
        <v>7</v>
      </c>
      <c r="GW10" s="9"/>
      <c r="GX10" s="5"/>
      <c r="GY10" s="5">
        <f t="shared" ref="GY10:GY20" si="74">ROUND((GW10+GX10*2)/3,1)</f>
        <v>0</v>
      </c>
      <c r="GZ10" s="5"/>
      <c r="HA10" s="5"/>
      <c r="HB10" s="9">
        <f t="shared" ref="HB10:HB20" si="75">ROUND((MAX(GZ10:HA10)+GY10)/2,1)</f>
        <v>0</v>
      </c>
      <c r="HC10" s="39">
        <f>IF(GY10=0,(MAX(GT10,GU10)+GS10)/2,(MAX(GZ10,HA10)+GY10)/2)</f>
        <v>7</v>
      </c>
      <c r="HD10" s="46">
        <v>9</v>
      </c>
      <c r="HE10" s="46"/>
      <c r="HF10" s="77">
        <f t="shared" ref="HF10:HF15" si="76">HD10</f>
        <v>9</v>
      </c>
      <c r="HG10" s="39">
        <f t="shared" ref="HG10:HG15" si="77">HF10</f>
        <v>9</v>
      </c>
    </row>
    <row r="11" spans="1:215" s="21" customFormat="1" ht="18.75" customHeight="1">
      <c r="A11" s="24">
        <v>2</v>
      </c>
      <c r="B11" s="89" t="s">
        <v>138</v>
      </c>
      <c r="C11" s="82" t="s">
        <v>140</v>
      </c>
      <c r="D11" s="82" t="str">
        <f t="shared" si="0"/>
        <v>122MR2531</v>
      </c>
      <c r="E11" s="90" t="s">
        <v>77</v>
      </c>
      <c r="F11" s="91" t="s">
        <v>108</v>
      </c>
      <c r="G11" s="92">
        <v>33531</v>
      </c>
      <c r="H11" s="24"/>
      <c r="I11" s="5"/>
      <c r="J11" s="22"/>
      <c r="K11" s="5"/>
      <c r="L11" s="5"/>
      <c r="M11" s="22"/>
      <c r="N11" s="22"/>
      <c r="O11" s="26"/>
      <c r="P11" s="5"/>
      <c r="Q11" s="23"/>
      <c r="R11" s="18"/>
      <c r="S11" s="5"/>
      <c r="T11" s="5"/>
      <c r="U11" s="5"/>
      <c r="V11" s="5"/>
      <c r="W11" s="5"/>
      <c r="X11" s="5"/>
      <c r="Y11" s="120"/>
      <c r="Z11" s="5"/>
      <c r="AA11" s="9"/>
      <c r="AB11" s="39"/>
      <c r="AC11" s="5">
        <v>7</v>
      </c>
      <c r="AD11" s="5">
        <v>7</v>
      </c>
      <c r="AE11" s="5">
        <f>(AD11*2+AC11)/3</f>
        <v>7</v>
      </c>
      <c r="AF11" s="5">
        <v>7</v>
      </c>
      <c r="AG11" s="10"/>
      <c r="AH11" s="23">
        <f t="shared" si="10"/>
        <v>7</v>
      </c>
      <c r="AI11" s="9"/>
      <c r="AJ11" s="5"/>
      <c r="AK11" s="5"/>
      <c r="AL11" s="5"/>
      <c r="AM11" s="5"/>
      <c r="AN11" s="9"/>
      <c r="AO11" s="36">
        <f t="shared" si="13"/>
        <v>7</v>
      </c>
      <c r="AP11" s="5"/>
      <c r="AQ11" s="5"/>
      <c r="AR11" s="5"/>
      <c r="AS11" s="5"/>
      <c r="AT11" s="5"/>
      <c r="AU11" s="23"/>
      <c r="AV11" s="9"/>
      <c r="AW11" s="5"/>
      <c r="AX11" s="5"/>
      <c r="AY11" s="5"/>
      <c r="AZ11" s="5"/>
      <c r="BA11" s="9"/>
      <c r="BB11" s="39"/>
      <c r="BC11" s="26"/>
      <c r="BD11" s="26"/>
      <c r="BE11" s="5"/>
      <c r="BF11" s="5"/>
      <c r="BG11" s="5"/>
      <c r="BH11" s="23"/>
      <c r="BI11" s="9"/>
      <c r="BJ11" s="5"/>
      <c r="BK11" s="5"/>
      <c r="BL11" s="5"/>
      <c r="BM11" s="5"/>
      <c r="BN11" s="9"/>
      <c r="BO11" s="39"/>
      <c r="BP11" s="9"/>
      <c r="BQ11" s="5"/>
      <c r="BR11" s="5"/>
      <c r="BS11" s="5"/>
      <c r="BT11" s="5"/>
      <c r="BU11" s="23"/>
      <c r="BV11" s="9"/>
      <c r="BW11" s="5"/>
      <c r="BX11" s="5"/>
      <c r="BY11" s="5"/>
      <c r="BZ11" s="5"/>
      <c r="CA11" s="9"/>
      <c r="CB11" s="39"/>
      <c r="CC11" s="26">
        <v>5</v>
      </c>
      <c r="CD11" s="26">
        <v>5</v>
      </c>
      <c r="CE11" s="5">
        <f t="shared" si="28"/>
        <v>5</v>
      </c>
      <c r="CF11" s="5"/>
      <c r="CG11" s="5"/>
      <c r="CH11" s="23">
        <f t="shared" si="29"/>
        <v>2.5</v>
      </c>
      <c r="CI11" s="9"/>
      <c r="CJ11" s="5"/>
      <c r="CK11" s="5"/>
      <c r="CL11" s="5"/>
      <c r="CM11" s="5"/>
      <c r="CN11" s="9"/>
      <c r="CO11" s="39">
        <f t="shared" si="32"/>
        <v>2.5</v>
      </c>
      <c r="CP11" s="26">
        <v>8</v>
      </c>
      <c r="CQ11" s="26">
        <v>6</v>
      </c>
      <c r="CR11" s="5">
        <f t="shared" si="33"/>
        <v>6.7</v>
      </c>
      <c r="CS11" s="5"/>
      <c r="CT11" s="5"/>
      <c r="CU11" s="23">
        <f t="shared" si="34"/>
        <v>3.4</v>
      </c>
      <c r="CV11" s="9"/>
      <c r="CW11" s="5"/>
      <c r="CX11" s="5"/>
      <c r="CY11" s="5"/>
      <c r="CZ11" s="5"/>
      <c r="DA11" s="9"/>
      <c r="DB11" s="39">
        <f t="shared" si="37"/>
        <v>3.35</v>
      </c>
      <c r="DC11" s="5"/>
      <c r="DD11" s="5"/>
      <c r="DE11" s="5"/>
      <c r="DF11" s="5"/>
      <c r="DG11" s="10"/>
      <c r="DH11" s="23"/>
      <c r="DI11" s="9"/>
      <c r="DJ11" s="5"/>
      <c r="DK11" s="5"/>
      <c r="DL11" s="5"/>
      <c r="DM11" s="5"/>
      <c r="DN11" s="9"/>
      <c r="DO11" s="39"/>
      <c r="DP11" s="26"/>
      <c r="DQ11" s="26"/>
      <c r="DR11" s="5"/>
      <c r="DS11" s="5"/>
      <c r="DT11" s="10"/>
      <c r="DU11" s="23"/>
      <c r="DV11" s="9"/>
      <c r="DW11" s="5"/>
      <c r="DX11" s="5"/>
      <c r="DY11" s="5"/>
      <c r="DZ11" s="5"/>
      <c r="EA11" s="9"/>
      <c r="EB11" s="39"/>
      <c r="EC11" s="26"/>
      <c r="ED11" s="26"/>
      <c r="EE11" s="5"/>
      <c r="EF11" s="5"/>
      <c r="EG11" s="10"/>
      <c r="EH11" s="23"/>
      <c r="EI11" s="9"/>
      <c r="EJ11" s="5"/>
      <c r="EK11" s="5"/>
      <c r="EL11" s="5"/>
      <c r="EM11" s="5"/>
      <c r="EN11" s="9"/>
      <c r="EO11" s="39"/>
      <c r="EP11" s="26"/>
      <c r="EQ11" s="26"/>
      <c r="ER11" s="5"/>
      <c r="ES11" s="5"/>
      <c r="ET11" s="10"/>
      <c r="EU11" s="23"/>
      <c r="EV11" s="9"/>
      <c r="EW11" s="5"/>
      <c r="EX11" s="5"/>
      <c r="EY11" s="5"/>
      <c r="EZ11" s="5"/>
      <c r="FA11" s="9"/>
      <c r="FB11" s="39"/>
      <c r="FC11" s="26"/>
      <c r="FD11" s="26"/>
      <c r="FE11" s="5"/>
      <c r="FF11" s="5"/>
      <c r="FG11" s="10"/>
      <c r="FH11" s="23"/>
      <c r="FI11" s="9"/>
      <c r="FJ11" s="5"/>
      <c r="FK11" s="5"/>
      <c r="FL11" s="5"/>
      <c r="FM11" s="5"/>
      <c r="FN11" s="9"/>
      <c r="FO11" s="39"/>
      <c r="FP11" s="26"/>
      <c r="FQ11" s="26"/>
      <c r="FR11" s="5"/>
      <c r="FS11" s="5"/>
      <c r="FT11" s="10"/>
      <c r="FU11" s="23"/>
      <c r="FV11" s="9"/>
      <c r="FW11" s="5"/>
      <c r="FX11" s="5"/>
      <c r="FY11" s="5"/>
      <c r="FZ11" s="5"/>
      <c r="GA11" s="9"/>
      <c r="GB11" s="39"/>
      <c r="GC11" s="26"/>
      <c r="GD11" s="26"/>
      <c r="GE11" s="26"/>
      <c r="GF11" s="5"/>
      <c r="GG11" s="5"/>
      <c r="GH11" s="10"/>
      <c r="GI11" s="23"/>
      <c r="GJ11" s="9"/>
      <c r="GK11" s="5"/>
      <c r="GL11" s="5"/>
      <c r="GM11" s="5"/>
      <c r="GN11" s="5"/>
      <c r="GO11" s="9"/>
      <c r="GP11" s="39"/>
      <c r="GQ11" s="3"/>
      <c r="GR11" s="3"/>
      <c r="GS11" s="5">
        <f t="shared" si="72"/>
        <v>0</v>
      </c>
      <c r="GT11" s="5"/>
      <c r="GU11" s="10"/>
      <c r="GV11" s="23">
        <f t="shared" ref="GV11" si="78">ROUND((MAX(GT11:GU11)+GS11)/2,1)</f>
        <v>0</v>
      </c>
      <c r="GW11" s="9"/>
      <c r="GX11" s="5"/>
      <c r="GY11" s="5">
        <f t="shared" ref="GY11" si="79">ROUND((GW11+GX11*2)/3,1)</f>
        <v>0</v>
      </c>
      <c r="GZ11" s="5"/>
      <c r="HA11" s="5"/>
      <c r="HB11" s="9">
        <f t="shared" ref="HB11" si="80">ROUND((MAX(GZ11:HA11)+GY11)/2,1)</f>
        <v>0</v>
      </c>
      <c r="HC11" s="39">
        <f>IF(GY11=0,(MAX(GT11,GU11)+GS11)/2,(MAX(GZ11,HA11)+GY11)/2)</f>
        <v>0</v>
      </c>
      <c r="HD11" s="46"/>
      <c r="HE11" s="46"/>
      <c r="HF11" s="77">
        <f t="shared" si="76"/>
        <v>0</v>
      </c>
      <c r="HG11" s="39">
        <f t="shared" si="77"/>
        <v>0</v>
      </c>
    </row>
    <row r="12" spans="1:215" s="21" customFormat="1" ht="18.75" customHeight="1">
      <c r="A12" s="24">
        <v>3</v>
      </c>
      <c r="B12" s="89" t="s">
        <v>138</v>
      </c>
      <c r="C12" s="82" t="s">
        <v>141</v>
      </c>
      <c r="D12" s="82" t="str">
        <f t="shared" si="0"/>
        <v>122MR2532</v>
      </c>
      <c r="E12" s="90" t="s">
        <v>352</v>
      </c>
      <c r="F12" s="91" t="s">
        <v>117</v>
      </c>
      <c r="G12" s="93">
        <v>33970</v>
      </c>
      <c r="H12" s="24">
        <v>8</v>
      </c>
      <c r="I12" s="5">
        <v>6</v>
      </c>
      <c r="J12" s="22">
        <f t="shared" si="1"/>
        <v>6.7</v>
      </c>
      <c r="K12" s="5">
        <v>9</v>
      </c>
      <c r="L12" s="5">
        <v>8</v>
      </c>
      <c r="M12" s="22">
        <f t="shared" si="2"/>
        <v>8.3000000000000007</v>
      </c>
      <c r="N12" s="22">
        <f>(J12+M12)/2</f>
        <v>7.5</v>
      </c>
      <c r="O12" s="26">
        <v>7</v>
      </c>
      <c r="P12" s="5"/>
      <c r="Q12" s="23">
        <f t="shared" si="4"/>
        <v>7.3</v>
      </c>
      <c r="R12" s="18"/>
      <c r="S12" s="5"/>
      <c r="T12" s="5">
        <f t="shared" si="5"/>
        <v>0</v>
      </c>
      <c r="U12" s="5"/>
      <c r="V12" s="5"/>
      <c r="W12" s="5">
        <f t="shared" si="6"/>
        <v>0</v>
      </c>
      <c r="X12" s="5">
        <f t="shared" si="7"/>
        <v>0</v>
      </c>
      <c r="Y12" s="120"/>
      <c r="Z12" s="5"/>
      <c r="AA12" s="9">
        <f t="shared" si="8"/>
        <v>0</v>
      </c>
      <c r="AB12" s="39">
        <f t="shared" si="9"/>
        <v>7.25</v>
      </c>
      <c r="AC12" s="57">
        <v>6</v>
      </c>
      <c r="AD12" s="57">
        <v>6</v>
      </c>
      <c r="AE12" s="57">
        <f>(AD12*2+AC12)/3</f>
        <v>6</v>
      </c>
      <c r="AF12" s="57">
        <v>1</v>
      </c>
      <c r="AG12" s="63"/>
      <c r="AH12" s="59">
        <f t="shared" si="10"/>
        <v>3.5</v>
      </c>
      <c r="AI12" s="9"/>
      <c r="AJ12" s="5"/>
      <c r="AK12" s="5">
        <f t="shared" si="11"/>
        <v>0</v>
      </c>
      <c r="AL12" s="5"/>
      <c r="AM12" s="5"/>
      <c r="AN12" s="9">
        <f t="shared" si="12"/>
        <v>0</v>
      </c>
      <c r="AO12" s="57">
        <f t="shared" si="13"/>
        <v>3.5</v>
      </c>
      <c r="AP12" s="26"/>
      <c r="AQ12" s="26"/>
      <c r="AR12" s="5">
        <f t="shared" ref="AR12" si="81">ROUND((AP12+AQ12*2)/3,1)</f>
        <v>0</v>
      </c>
      <c r="AS12" s="5"/>
      <c r="AT12" s="5"/>
      <c r="AU12" s="23">
        <f t="shared" si="14"/>
        <v>0</v>
      </c>
      <c r="AV12" s="9"/>
      <c r="AW12" s="5"/>
      <c r="AX12" s="5">
        <f t="shared" si="15"/>
        <v>0</v>
      </c>
      <c r="AY12" s="5"/>
      <c r="AZ12" s="5"/>
      <c r="BA12" s="9">
        <f t="shared" si="16"/>
        <v>0</v>
      </c>
      <c r="BB12" s="39">
        <f t="shared" si="17"/>
        <v>0</v>
      </c>
      <c r="BC12" s="26"/>
      <c r="BD12" s="26"/>
      <c r="BE12" s="5">
        <f t="shared" si="18"/>
        <v>0</v>
      </c>
      <c r="BF12" s="5"/>
      <c r="BG12" s="5"/>
      <c r="BH12" s="23">
        <f t="shared" si="19"/>
        <v>0</v>
      </c>
      <c r="BI12" s="9"/>
      <c r="BJ12" s="5"/>
      <c r="BK12" s="5">
        <f t="shared" si="20"/>
        <v>0</v>
      </c>
      <c r="BL12" s="5"/>
      <c r="BM12" s="5"/>
      <c r="BN12" s="9">
        <f t="shared" si="21"/>
        <v>0</v>
      </c>
      <c r="BO12" s="39">
        <f t="shared" si="22"/>
        <v>0</v>
      </c>
      <c r="BP12" s="9"/>
      <c r="BQ12" s="5"/>
      <c r="BR12" s="5">
        <f t="shared" si="23"/>
        <v>0</v>
      </c>
      <c r="BS12" s="5"/>
      <c r="BT12" s="5"/>
      <c r="BU12" s="23">
        <f t="shared" si="24"/>
        <v>0</v>
      </c>
      <c r="BV12" s="9"/>
      <c r="BW12" s="5"/>
      <c r="BX12" s="5">
        <f t="shared" si="25"/>
        <v>0</v>
      </c>
      <c r="BY12" s="5"/>
      <c r="BZ12" s="5"/>
      <c r="CA12" s="9">
        <f t="shared" si="26"/>
        <v>0</v>
      </c>
      <c r="CB12" s="39">
        <f t="shared" si="27"/>
        <v>0</v>
      </c>
      <c r="CC12" s="26">
        <v>7</v>
      </c>
      <c r="CD12" s="26">
        <v>7</v>
      </c>
      <c r="CE12" s="5">
        <f t="shared" si="28"/>
        <v>7</v>
      </c>
      <c r="CF12" s="5">
        <v>8</v>
      </c>
      <c r="CG12" s="5"/>
      <c r="CH12" s="23">
        <f t="shared" si="29"/>
        <v>7.5</v>
      </c>
      <c r="CI12" s="9"/>
      <c r="CJ12" s="5"/>
      <c r="CK12" s="5">
        <f t="shared" si="30"/>
        <v>0</v>
      </c>
      <c r="CL12" s="5"/>
      <c r="CM12" s="5"/>
      <c r="CN12" s="9">
        <f t="shared" si="31"/>
        <v>0</v>
      </c>
      <c r="CO12" s="39">
        <f t="shared" si="32"/>
        <v>7.5</v>
      </c>
      <c r="CP12" s="26">
        <v>5</v>
      </c>
      <c r="CQ12" s="26">
        <v>5</v>
      </c>
      <c r="CR12" s="5">
        <f t="shared" si="33"/>
        <v>5</v>
      </c>
      <c r="CS12" s="5">
        <v>6</v>
      </c>
      <c r="CT12" s="5"/>
      <c r="CU12" s="23">
        <f t="shared" si="34"/>
        <v>5.5</v>
      </c>
      <c r="CV12" s="9"/>
      <c r="CW12" s="5"/>
      <c r="CX12" s="5">
        <f t="shared" si="35"/>
        <v>0</v>
      </c>
      <c r="CY12" s="5"/>
      <c r="CZ12" s="5"/>
      <c r="DA12" s="9">
        <f t="shared" si="36"/>
        <v>0</v>
      </c>
      <c r="DB12" s="39">
        <f t="shared" si="37"/>
        <v>5.5</v>
      </c>
      <c r="DC12" s="37">
        <v>5</v>
      </c>
      <c r="DD12" s="37">
        <v>5</v>
      </c>
      <c r="DE12" s="37">
        <f>(DD12*2+DC12)/3</f>
        <v>5</v>
      </c>
      <c r="DF12" s="37">
        <v>0</v>
      </c>
      <c r="DG12" s="74">
        <v>6</v>
      </c>
      <c r="DH12" s="38">
        <f t="shared" si="38"/>
        <v>5.5</v>
      </c>
      <c r="DI12" s="9"/>
      <c r="DJ12" s="5"/>
      <c r="DK12" s="5">
        <f t="shared" si="39"/>
        <v>0</v>
      </c>
      <c r="DL12" s="5"/>
      <c r="DM12" s="5"/>
      <c r="DN12" s="9">
        <f t="shared" si="40"/>
        <v>0</v>
      </c>
      <c r="DO12" s="38">
        <f t="shared" si="41"/>
        <v>5.5</v>
      </c>
      <c r="DP12" s="26">
        <v>7</v>
      </c>
      <c r="DQ12" s="26">
        <v>7</v>
      </c>
      <c r="DR12" s="5">
        <f t="shared" si="42"/>
        <v>7</v>
      </c>
      <c r="DS12" s="5">
        <v>6</v>
      </c>
      <c r="DT12" s="10"/>
      <c r="DU12" s="23">
        <f t="shared" si="43"/>
        <v>6.5</v>
      </c>
      <c r="DV12" s="9"/>
      <c r="DW12" s="5"/>
      <c r="DX12" s="5">
        <f t="shared" si="44"/>
        <v>0</v>
      </c>
      <c r="DY12" s="5"/>
      <c r="DZ12" s="5"/>
      <c r="EA12" s="9">
        <f t="shared" si="45"/>
        <v>0</v>
      </c>
      <c r="EB12" s="39">
        <f t="shared" si="46"/>
        <v>6.5</v>
      </c>
      <c r="EC12" s="58">
        <v>5</v>
      </c>
      <c r="ED12" s="58">
        <v>6</v>
      </c>
      <c r="EE12" s="57">
        <f t="shared" si="47"/>
        <v>5.7</v>
      </c>
      <c r="EF12" s="57">
        <v>3</v>
      </c>
      <c r="EG12" s="63">
        <v>6</v>
      </c>
      <c r="EH12" s="59">
        <f t="shared" si="48"/>
        <v>5.9</v>
      </c>
      <c r="EI12" s="9"/>
      <c r="EJ12" s="5"/>
      <c r="EK12" s="5">
        <f t="shared" si="49"/>
        <v>0</v>
      </c>
      <c r="EL12" s="5"/>
      <c r="EM12" s="5"/>
      <c r="EN12" s="9">
        <f t="shared" si="50"/>
        <v>0</v>
      </c>
      <c r="EO12" s="59">
        <f t="shared" si="51"/>
        <v>5.85</v>
      </c>
      <c r="EP12" s="26">
        <v>8</v>
      </c>
      <c r="EQ12" s="26">
        <v>8</v>
      </c>
      <c r="ER12" s="5">
        <f t="shared" si="52"/>
        <v>8</v>
      </c>
      <c r="ES12" s="5">
        <v>7</v>
      </c>
      <c r="ET12" s="10"/>
      <c r="EU12" s="23">
        <f t="shared" si="53"/>
        <v>7.5</v>
      </c>
      <c r="EV12" s="9"/>
      <c r="EW12" s="5"/>
      <c r="EX12" s="5">
        <f t="shared" si="54"/>
        <v>0</v>
      </c>
      <c r="EY12" s="5"/>
      <c r="EZ12" s="5"/>
      <c r="FA12" s="9">
        <f t="shared" si="55"/>
        <v>0</v>
      </c>
      <c r="FB12" s="39">
        <f t="shared" si="56"/>
        <v>7.5</v>
      </c>
      <c r="FC12" s="58">
        <v>9</v>
      </c>
      <c r="FD12" s="58"/>
      <c r="FE12" s="57">
        <f t="shared" si="57"/>
        <v>3</v>
      </c>
      <c r="FF12" s="57">
        <v>4</v>
      </c>
      <c r="FG12" s="63">
        <v>3</v>
      </c>
      <c r="FH12" s="59">
        <f t="shared" si="58"/>
        <v>3.5</v>
      </c>
      <c r="FI12" s="59"/>
      <c r="FJ12" s="57"/>
      <c r="FK12" s="57">
        <f t="shared" si="59"/>
        <v>0</v>
      </c>
      <c r="FL12" s="57"/>
      <c r="FM12" s="57"/>
      <c r="FN12" s="59">
        <f t="shared" si="60"/>
        <v>0</v>
      </c>
      <c r="FO12" s="59">
        <f t="shared" si="61"/>
        <v>3.5</v>
      </c>
      <c r="FP12" s="26">
        <v>5</v>
      </c>
      <c r="FQ12" s="26">
        <v>8</v>
      </c>
      <c r="FR12" s="5">
        <f t="shared" si="62"/>
        <v>7</v>
      </c>
      <c r="FS12" s="5">
        <v>7</v>
      </c>
      <c r="FT12" s="10"/>
      <c r="FU12" s="23">
        <f t="shared" si="63"/>
        <v>7</v>
      </c>
      <c r="FV12" s="9"/>
      <c r="FW12" s="5"/>
      <c r="FX12" s="5">
        <f t="shared" si="64"/>
        <v>0</v>
      </c>
      <c r="FY12" s="5"/>
      <c r="FZ12" s="5"/>
      <c r="GA12" s="9">
        <f t="shared" si="65"/>
        <v>0</v>
      </c>
      <c r="GB12" s="39">
        <f t="shared" si="66"/>
        <v>7</v>
      </c>
      <c r="GC12" s="26">
        <v>7</v>
      </c>
      <c r="GD12" s="26"/>
      <c r="GE12" s="26">
        <v>7</v>
      </c>
      <c r="GF12" s="5">
        <f t="shared" si="67"/>
        <v>7</v>
      </c>
      <c r="GG12" s="5">
        <v>8</v>
      </c>
      <c r="GH12" s="10"/>
      <c r="GI12" s="23">
        <f t="shared" si="68"/>
        <v>7.5</v>
      </c>
      <c r="GJ12" s="9"/>
      <c r="GK12" s="5"/>
      <c r="GL12" s="5">
        <f t="shared" si="69"/>
        <v>0</v>
      </c>
      <c r="GM12" s="5"/>
      <c r="GN12" s="5"/>
      <c r="GO12" s="9">
        <f t="shared" si="70"/>
        <v>0</v>
      </c>
      <c r="GP12" s="39">
        <f t="shared" si="71"/>
        <v>7.5</v>
      </c>
      <c r="GQ12" s="3">
        <v>6</v>
      </c>
      <c r="GR12" s="3">
        <v>0</v>
      </c>
      <c r="GS12" s="5">
        <f t="shared" si="72"/>
        <v>2</v>
      </c>
      <c r="GT12" s="5">
        <v>7</v>
      </c>
      <c r="GU12" s="10">
        <v>8</v>
      </c>
      <c r="GV12" s="23">
        <f t="shared" si="73"/>
        <v>5</v>
      </c>
      <c r="GW12" s="9"/>
      <c r="GX12" s="5"/>
      <c r="GY12" s="5">
        <f t="shared" si="74"/>
        <v>0</v>
      </c>
      <c r="GZ12" s="5"/>
      <c r="HA12" s="5"/>
      <c r="HB12" s="9">
        <f t="shared" si="75"/>
        <v>0</v>
      </c>
      <c r="HC12" s="39">
        <f t="shared" ref="HC12:HC20" si="82">IF(GY12=0,(MAX(GT12,GU12)+GS12)/2,(MAX(GZ12,HA12)+GY12)/2)</f>
        <v>5</v>
      </c>
      <c r="HD12" s="46">
        <v>7</v>
      </c>
      <c r="HE12" s="46"/>
      <c r="HF12" s="77">
        <f t="shared" si="76"/>
        <v>7</v>
      </c>
      <c r="HG12" s="39">
        <f t="shared" si="77"/>
        <v>7</v>
      </c>
    </row>
    <row r="13" spans="1:215" s="21" customFormat="1" ht="18.75" customHeight="1">
      <c r="A13" s="24">
        <v>4</v>
      </c>
      <c r="B13" s="99" t="s">
        <v>192</v>
      </c>
      <c r="C13" s="82" t="s">
        <v>193</v>
      </c>
      <c r="D13" s="82" t="str">
        <f t="shared" si="0"/>
        <v>123MR2586</v>
      </c>
      <c r="E13" s="87" t="s">
        <v>384</v>
      </c>
      <c r="F13" s="88" t="s">
        <v>385</v>
      </c>
      <c r="G13" s="100" t="s">
        <v>386</v>
      </c>
      <c r="H13" s="44">
        <v>8</v>
      </c>
      <c r="I13" s="1">
        <v>9</v>
      </c>
      <c r="J13" s="22">
        <f t="shared" si="1"/>
        <v>8.6999999999999993</v>
      </c>
      <c r="K13" s="1">
        <v>8</v>
      </c>
      <c r="L13" s="1">
        <v>8</v>
      </c>
      <c r="M13" s="22">
        <f t="shared" ref="M13:M31" si="83">ROUND((K13+L13*2)/3,1)</f>
        <v>8</v>
      </c>
      <c r="N13" s="22">
        <f t="shared" ref="N13:N31" si="84">(J13+M13)/2</f>
        <v>8.35</v>
      </c>
      <c r="O13" s="1">
        <v>7</v>
      </c>
      <c r="P13" s="5"/>
      <c r="Q13" s="23">
        <f t="shared" ref="Q13:Q31" si="85">ROUND((MAX(O13:P13)+N13)/2,1)</f>
        <v>7.7</v>
      </c>
      <c r="R13" s="18"/>
      <c r="S13" s="5"/>
      <c r="T13" s="5">
        <f t="shared" ref="T13:T20" si="86">ROUND((R13+S13*2)/3,1)</f>
        <v>0</v>
      </c>
      <c r="U13" s="5"/>
      <c r="V13" s="5"/>
      <c r="W13" s="5">
        <f t="shared" ref="W13:W20" si="87">ROUND((U13+V13*2)/3,1)</f>
        <v>0</v>
      </c>
      <c r="X13" s="5">
        <f t="shared" ref="X13:X20" si="88">(T13+W13)/2</f>
        <v>0</v>
      </c>
      <c r="Y13" s="120"/>
      <c r="Z13" s="5"/>
      <c r="AA13" s="9">
        <f t="shared" ref="AA13:AA20" si="89">ROUND((MAX(Y13:Z13)+X13)/2,1)</f>
        <v>0</v>
      </c>
      <c r="AB13" s="39">
        <f t="shared" si="9"/>
        <v>7.6749999999999998</v>
      </c>
      <c r="AC13" s="26">
        <v>7</v>
      </c>
      <c r="AD13" s="26">
        <v>3</v>
      </c>
      <c r="AE13" s="5">
        <f t="shared" ref="AE13:AE20" si="90">ROUND((AC13+AD13*2)/3,1)</f>
        <v>4.3</v>
      </c>
      <c r="AF13" s="5">
        <v>6</v>
      </c>
      <c r="AG13" s="10"/>
      <c r="AH13" s="23">
        <f t="shared" si="10"/>
        <v>5.2</v>
      </c>
      <c r="AI13" s="9"/>
      <c r="AJ13" s="5"/>
      <c r="AK13" s="5">
        <f t="shared" si="11"/>
        <v>0</v>
      </c>
      <c r="AL13" s="5"/>
      <c r="AM13" s="5"/>
      <c r="AN13" s="9">
        <f t="shared" si="12"/>
        <v>0</v>
      </c>
      <c r="AO13" s="36">
        <f t="shared" si="13"/>
        <v>5.15</v>
      </c>
      <c r="AP13" s="4"/>
      <c r="AQ13" s="4"/>
      <c r="AR13" s="4"/>
      <c r="AS13" s="4"/>
      <c r="AT13" s="5"/>
      <c r="AU13" s="23">
        <f t="shared" ref="AU13:AU32" si="91">ROUND((MAX(AS13:AT13)+AR13)/2,1)</f>
        <v>0</v>
      </c>
      <c r="AV13" s="9"/>
      <c r="AW13" s="5"/>
      <c r="AX13" s="5">
        <f t="shared" ref="AX13:AX32" si="92">ROUND((AV13+AW13*2)/3,1)</f>
        <v>0</v>
      </c>
      <c r="AY13" s="5"/>
      <c r="AZ13" s="5"/>
      <c r="BA13" s="9">
        <f t="shared" ref="BA13:BA32" si="93">ROUND((MAX(AY13:AZ13)+AX13)/2,1)</f>
        <v>0</v>
      </c>
      <c r="BB13" s="39">
        <f t="shared" ref="BB13:BB32" si="94">IF(AX13=0,(MAX(AS13,AT13)+AR13)/2,(MAX(AY13,AZ13)+AX13)/2)</f>
        <v>0</v>
      </c>
      <c r="BC13" s="44">
        <v>7</v>
      </c>
      <c r="BD13" s="1">
        <v>7</v>
      </c>
      <c r="BE13" s="2">
        <f>ROUND((BD13*2+BC13)/3,1)</f>
        <v>7</v>
      </c>
      <c r="BF13" s="1">
        <v>6</v>
      </c>
      <c r="BG13" s="5"/>
      <c r="BH13" s="23">
        <f t="shared" ref="BH13:BH32" si="95">ROUND((MAX(BF13:BG13)+BE13)/2,1)</f>
        <v>6.5</v>
      </c>
      <c r="BI13" s="9"/>
      <c r="BJ13" s="5"/>
      <c r="BK13" s="5">
        <f t="shared" ref="BK13:BK32" si="96">ROUND((BI13+BJ13*2)/3,1)</f>
        <v>0</v>
      </c>
      <c r="BL13" s="5"/>
      <c r="BM13" s="5"/>
      <c r="BN13" s="9">
        <f t="shared" ref="BN13:BN32" si="97">ROUND((MAX(BL13:BM13)+BK13)/2,1)</f>
        <v>0</v>
      </c>
      <c r="BO13" s="39">
        <f t="shared" ref="BO13:BO32" si="98">IF(BK13=0,(MAX(BF13,BG13)+BE13)/2,(MAX(BL13,BM13)+BK13)/2)</f>
        <v>6.5</v>
      </c>
      <c r="BP13" s="138">
        <v>6</v>
      </c>
      <c r="BQ13" s="138">
        <v>6</v>
      </c>
      <c r="BR13" s="139">
        <f t="shared" ref="BR13:BR20" si="99">ROUND((BP13+BQ13*2)/3,1)</f>
        <v>6</v>
      </c>
      <c r="BS13" s="139"/>
      <c r="BT13" s="139">
        <v>8</v>
      </c>
      <c r="BU13" s="140">
        <f t="shared" si="24"/>
        <v>7</v>
      </c>
      <c r="BV13" s="140"/>
      <c r="BW13" s="139"/>
      <c r="BX13" s="139">
        <f t="shared" ref="BX13:BX20" si="100">ROUND((BV13+BW13*2)/3,1)</f>
        <v>0</v>
      </c>
      <c r="BY13" s="139"/>
      <c r="BZ13" s="139"/>
      <c r="CA13" s="140">
        <f t="shared" ref="CA13:CA20" si="101">ROUND((MAX(BY13:BZ13)+BX13)/2,1)</f>
        <v>0</v>
      </c>
      <c r="CB13" s="140">
        <f t="shared" si="27"/>
        <v>7</v>
      </c>
      <c r="CC13" s="26">
        <v>8</v>
      </c>
      <c r="CD13" s="26">
        <v>8</v>
      </c>
      <c r="CE13" s="5">
        <f t="shared" ref="CE13:CE20" si="102">ROUND((CC13+CD13*2)/3,1)</f>
        <v>8</v>
      </c>
      <c r="CF13" s="5">
        <v>4</v>
      </c>
      <c r="CG13" s="5"/>
      <c r="CH13" s="23">
        <f t="shared" si="29"/>
        <v>6</v>
      </c>
      <c r="CI13" s="9"/>
      <c r="CJ13" s="5"/>
      <c r="CK13" s="5">
        <f t="shared" ref="CK13:CK20" si="103">ROUND((CI13+CJ13*2)/3,1)</f>
        <v>0</v>
      </c>
      <c r="CL13" s="5"/>
      <c r="CM13" s="5"/>
      <c r="CN13" s="9">
        <f t="shared" ref="CN13:CN20" si="104">ROUND((MAX(CL13:CM13)+CK13)/2,1)</f>
        <v>0</v>
      </c>
      <c r="CO13" s="39">
        <f t="shared" ref="CO13:CO20" si="105">IF(CK13=0,(MAX(CF13,CG13)+CE13)/2,(MAX(CL13,CM13)+CK13)/2)</f>
        <v>6</v>
      </c>
      <c r="CP13" s="26"/>
      <c r="CQ13" s="26"/>
      <c r="CR13" s="5">
        <f t="shared" ref="CR13:CR20" si="106">ROUND((CP13+CQ13*2)/3,1)</f>
        <v>0</v>
      </c>
      <c r="CS13" s="5"/>
      <c r="CT13" s="5"/>
      <c r="CU13" s="23">
        <f t="shared" si="34"/>
        <v>0</v>
      </c>
      <c r="CV13" s="9"/>
      <c r="CW13" s="5"/>
      <c r="CX13" s="5">
        <f t="shared" ref="CX13:CX20" si="107">ROUND((CV13+CW13*2)/3,1)</f>
        <v>0</v>
      </c>
      <c r="CY13" s="5"/>
      <c r="CZ13" s="5"/>
      <c r="DA13" s="9">
        <f t="shared" ref="DA13:DA20" si="108">ROUND((MAX(CY13:CZ13)+CX13)/2,1)</f>
        <v>0</v>
      </c>
      <c r="DB13" s="39">
        <f t="shared" ref="DB13:DB20" si="109">IF(CX13=0,(MAX(CS13,CT13)+CR13)/2,(MAX(CY13,CZ13)+CX13)/2)</f>
        <v>0</v>
      </c>
      <c r="DC13" s="26">
        <v>8</v>
      </c>
      <c r="DD13" s="26">
        <v>8</v>
      </c>
      <c r="DE13" s="5">
        <f t="shared" ref="DE13:DE20" si="110">ROUND((DC13+DD13*2)/3,1)</f>
        <v>8</v>
      </c>
      <c r="DF13" s="5">
        <v>6</v>
      </c>
      <c r="DG13" s="10"/>
      <c r="DH13" s="23">
        <f t="shared" si="38"/>
        <v>7</v>
      </c>
      <c r="DI13" s="9"/>
      <c r="DJ13" s="5"/>
      <c r="DK13" s="5">
        <f t="shared" si="39"/>
        <v>0</v>
      </c>
      <c r="DL13" s="5"/>
      <c r="DM13" s="5"/>
      <c r="DN13" s="9">
        <f t="shared" si="40"/>
        <v>0</v>
      </c>
      <c r="DO13" s="39">
        <f t="shared" si="41"/>
        <v>7</v>
      </c>
      <c r="DP13" s="26">
        <v>9</v>
      </c>
      <c r="DQ13" s="26">
        <v>8</v>
      </c>
      <c r="DR13" s="5">
        <f t="shared" si="42"/>
        <v>8.3000000000000007</v>
      </c>
      <c r="DS13" s="5">
        <v>8</v>
      </c>
      <c r="DT13" s="10"/>
      <c r="DU13" s="23">
        <f t="shared" si="43"/>
        <v>8.1999999999999993</v>
      </c>
      <c r="DV13" s="9"/>
      <c r="DW13" s="5"/>
      <c r="DX13" s="5">
        <f t="shared" si="44"/>
        <v>0</v>
      </c>
      <c r="DY13" s="5"/>
      <c r="DZ13" s="5"/>
      <c r="EA13" s="9">
        <f t="shared" si="45"/>
        <v>0</v>
      </c>
      <c r="EB13" s="39">
        <f t="shared" si="46"/>
        <v>8.15</v>
      </c>
      <c r="EC13" s="26"/>
      <c r="ED13" s="26"/>
      <c r="EE13" s="5">
        <f t="shared" si="47"/>
        <v>0</v>
      </c>
      <c r="EF13" s="5"/>
      <c r="EG13" s="10"/>
      <c r="EH13" s="23">
        <f t="shared" si="48"/>
        <v>0</v>
      </c>
      <c r="EI13" s="9"/>
      <c r="EJ13" s="5"/>
      <c r="EK13" s="5">
        <f t="shared" si="49"/>
        <v>0</v>
      </c>
      <c r="EL13" s="5"/>
      <c r="EM13" s="5"/>
      <c r="EN13" s="9">
        <f t="shared" si="50"/>
        <v>0</v>
      </c>
      <c r="EO13" s="39">
        <f t="shared" si="51"/>
        <v>0</v>
      </c>
      <c r="EP13" s="26"/>
      <c r="EQ13" s="26"/>
      <c r="ER13" s="5">
        <f t="shared" si="52"/>
        <v>0</v>
      </c>
      <c r="ES13" s="5"/>
      <c r="ET13" s="10"/>
      <c r="EU13" s="23">
        <f t="shared" si="53"/>
        <v>0</v>
      </c>
      <c r="EV13" s="9"/>
      <c r="EW13" s="5"/>
      <c r="EX13" s="5">
        <f t="shared" si="54"/>
        <v>0</v>
      </c>
      <c r="EY13" s="5"/>
      <c r="EZ13" s="5"/>
      <c r="FA13" s="9">
        <f t="shared" si="55"/>
        <v>0</v>
      </c>
      <c r="FB13" s="39">
        <f t="shared" si="56"/>
        <v>0</v>
      </c>
      <c r="FC13" s="26"/>
      <c r="FD13" s="26"/>
      <c r="FE13" s="5">
        <f t="shared" si="57"/>
        <v>0</v>
      </c>
      <c r="FF13" s="5"/>
      <c r="FG13" s="10"/>
      <c r="FH13" s="23">
        <f t="shared" si="58"/>
        <v>0</v>
      </c>
      <c r="FI13" s="9"/>
      <c r="FJ13" s="5"/>
      <c r="FK13" s="5">
        <f t="shared" si="59"/>
        <v>0</v>
      </c>
      <c r="FL13" s="5"/>
      <c r="FM13" s="5"/>
      <c r="FN13" s="9">
        <f t="shared" si="60"/>
        <v>0</v>
      </c>
      <c r="FO13" s="39">
        <f t="shared" si="61"/>
        <v>0</v>
      </c>
      <c r="FP13" s="26">
        <v>7</v>
      </c>
      <c r="FQ13" s="26">
        <v>7</v>
      </c>
      <c r="FR13" s="5">
        <f t="shared" si="62"/>
        <v>7</v>
      </c>
      <c r="FS13" s="5">
        <v>6</v>
      </c>
      <c r="FT13" s="10"/>
      <c r="FU13" s="23">
        <f t="shared" si="63"/>
        <v>6.5</v>
      </c>
      <c r="FV13" s="9"/>
      <c r="FW13" s="5"/>
      <c r="FX13" s="5">
        <f t="shared" si="64"/>
        <v>0</v>
      </c>
      <c r="FY13" s="5"/>
      <c r="FZ13" s="5"/>
      <c r="GA13" s="9">
        <f t="shared" si="65"/>
        <v>0</v>
      </c>
      <c r="GB13" s="39">
        <f t="shared" si="66"/>
        <v>6.5</v>
      </c>
      <c r="GC13" s="26"/>
      <c r="GD13" s="26"/>
      <c r="GE13" s="26"/>
      <c r="GF13" s="5">
        <f t="shared" si="67"/>
        <v>0</v>
      </c>
      <c r="GG13" s="5"/>
      <c r="GH13" s="10"/>
      <c r="GI13" s="23">
        <f t="shared" si="68"/>
        <v>0</v>
      </c>
      <c r="GJ13" s="9"/>
      <c r="GK13" s="5"/>
      <c r="GL13" s="5">
        <f t="shared" si="69"/>
        <v>0</v>
      </c>
      <c r="GM13" s="5"/>
      <c r="GN13" s="5"/>
      <c r="GO13" s="9">
        <f t="shared" si="70"/>
        <v>0</v>
      </c>
      <c r="GP13" s="39">
        <f t="shared" si="71"/>
        <v>0</v>
      </c>
      <c r="GQ13" s="26">
        <v>7</v>
      </c>
      <c r="GR13" s="26">
        <v>6</v>
      </c>
      <c r="GS13" s="5">
        <f t="shared" si="72"/>
        <v>6.3</v>
      </c>
      <c r="GT13" s="5"/>
      <c r="GU13" s="10"/>
      <c r="GV13" s="23">
        <f t="shared" si="73"/>
        <v>3.2</v>
      </c>
      <c r="GW13" s="9"/>
      <c r="GX13" s="5"/>
      <c r="GY13" s="5">
        <f t="shared" si="74"/>
        <v>0</v>
      </c>
      <c r="GZ13" s="5"/>
      <c r="HA13" s="5"/>
      <c r="HB13" s="9">
        <f t="shared" si="75"/>
        <v>0</v>
      </c>
      <c r="HC13" s="39">
        <f t="shared" si="82"/>
        <v>3.15</v>
      </c>
      <c r="HD13" s="46"/>
      <c r="HE13" s="46"/>
      <c r="HF13" s="77">
        <f t="shared" si="76"/>
        <v>0</v>
      </c>
      <c r="HG13" s="39">
        <f t="shared" si="77"/>
        <v>0</v>
      </c>
    </row>
    <row r="14" spans="1:215" s="21" customFormat="1" ht="18.75" customHeight="1">
      <c r="A14" s="24">
        <v>5</v>
      </c>
      <c r="B14" s="99" t="s">
        <v>192</v>
      </c>
      <c r="C14" s="82" t="s">
        <v>194</v>
      </c>
      <c r="D14" s="82" t="str">
        <f t="shared" si="0"/>
        <v>123MR2587</v>
      </c>
      <c r="E14" s="87" t="s">
        <v>387</v>
      </c>
      <c r="F14" s="88" t="s">
        <v>388</v>
      </c>
      <c r="G14" s="100" t="s">
        <v>389</v>
      </c>
      <c r="H14" s="44">
        <v>8</v>
      </c>
      <c r="I14" s="1">
        <v>8</v>
      </c>
      <c r="J14" s="22">
        <f t="shared" si="1"/>
        <v>8</v>
      </c>
      <c r="K14" s="1">
        <v>9</v>
      </c>
      <c r="L14" s="1">
        <v>9</v>
      </c>
      <c r="M14" s="22">
        <f t="shared" si="83"/>
        <v>9</v>
      </c>
      <c r="N14" s="22">
        <f t="shared" si="84"/>
        <v>8.5</v>
      </c>
      <c r="O14" s="1">
        <v>9</v>
      </c>
      <c r="P14" s="5"/>
      <c r="Q14" s="23">
        <f t="shared" si="85"/>
        <v>8.8000000000000007</v>
      </c>
      <c r="R14" s="18"/>
      <c r="S14" s="5"/>
      <c r="T14" s="5">
        <f t="shared" si="86"/>
        <v>0</v>
      </c>
      <c r="U14" s="5"/>
      <c r="V14" s="5"/>
      <c r="W14" s="5">
        <f t="shared" si="87"/>
        <v>0</v>
      </c>
      <c r="X14" s="5">
        <f t="shared" si="88"/>
        <v>0</v>
      </c>
      <c r="Y14" s="120"/>
      <c r="Z14" s="5"/>
      <c r="AA14" s="9">
        <f t="shared" si="89"/>
        <v>0</v>
      </c>
      <c r="AB14" s="39">
        <f t="shared" si="9"/>
        <v>8.75</v>
      </c>
      <c r="AC14" s="26">
        <v>8</v>
      </c>
      <c r="AD14" s="26">
        <v>6</v>
      </c>
      <c r="AE14" s="5">
        <f t="shared" si="90"/>
        <v>6.7</v>
      </c>
      <c r="AF14" s="5">
        <v>4</v>
      </c>
      <c r="AG14" s="10"/>
      <c r="AH14" s="23">
        <f t="shared" si="10"/>
        <v>5.4</v>
      </c>
      <c r="AI14" s="9"/>
      <c r="AJ14" s="5"/>
      <c r="AK14" s="5">
        <f t="shared" si="11"/>
        <v>0</v>
      </c>
      <c r="AL14" s="5"/>
      <c r="AM14" s="5"/>
      <c r="AN14" s="9">
        <f t="shared" si="12"/>
        <v>0</v>
      </c>
      <c r="AO14" s="36">
        <f t="shared" si="13"/>
        <v>5.35</v>
      </c>
      <c r="AP14" s="1">
        <v>8</v>
      </c>
      <c r="AQ14" s="1">
        <v>8</v>
      </c>
      <c r="AR14" s="1">
        <f t="shared" ref="AR14:AR32" si="111">(AQ14*2+AP14)/3</f>
        <v>8</v>
      </c>
      <c r="AS14" s="1">
        <v>8</v>
      </c>
      <c r="AT14" s="5"/>
      <c r="AU14" s="23">
        <f t="shared" si="91"/>
        <v>8</v>
      </c>
      <c r="AV14" s="9"/>
      <c r="AW14" s="5"/>
      <c r="AX14" s="5">
        <f t="shared" si="92"/>
        <v>0</v>
      </c>
      <c r="AY14" s="5"/>
      <c r="AZ14" s="5"/>
      <c r="BA14" s="9">
        <f t="shared" si="93"/>
        <v>0</v>
      </c>
      <c r="BB14" s="39">
        <f t="shared" si="94"/>
        <v>8</v>
      </c>
      <c r="BC14" s="44">
        <v>6</v>
      </c>
      <c r="BD14" s="1">
        <v>6</v>
      </c>
      <c r="BE14" s="2">
        <f>ROUND((BD14*2+BC14)/3,1)</f>
        <v>6</v>
      </c>
      <c r="BF14" s="1">
        <v>4</v>
      </c>
      <c r="BG14" s="5"/>
      <c r="BH14" s="23">
        <f t="shared" si="95"/>
        <v>5</v>
      </c>
      <c r="BI14" s="9"/>
      <c r="BJ14" s="5"/>
      <c r="BK14" s="5">
        <f t="shared" si="96"/>
        <v>0</v>
      </c>
      <c r="BL14" s="5"/>
      <c r="BM14" s="5"/>
      <c r="BN14" s="9">
        <f t="shared" si="97"/>
        <v>0</v>
      </c>
      <c r="BO14" s="39">
        <f t="shared" si="98"/>
        <v>5</v>
      </c>
      <c r="BP14" s="26">
        <v>6</v>
      </c>
      <c r="BQ14" s="26">
        <v>8</v>
      </c>
      <c r="BR14" s="5">
        <f t="shared" si="99"/>
        <v>7.3</v>
      </c>
      <c r="BS14" s="5">
        <v>7</v>
      </c>
      <c r="BT14" s="5"/>
      <c r="BU14" s="23">
        <f t="shared" si="24"/>
        <v>7.2</v>
      </c>
      <c r="BV14" s="9"/>
      <c r="BW14" s="5"/>
      <c r="BX14" s="5">
        <f t="shared" si="100"/>
        <v>0</v>
      </c>
      <c r="BY14" s="5"/>
      <c r="BZ14" s="5"/>
      <c r="CA14" s="9">
        <f t="shared" si="101"/>
        <v>0</v>
      </c>
      <c r="CB14" s="39">
        <f t="shared" si="27"/>
        <v>7.15</v>
      </c>
      <c r="CC14" s="26">
        <v>9</v>
      </c>
      <c r="CD14" s="26">
        <v>9</v>
      </c>
      <c r="CE14" s="5">
        <f t="shared" si="102"/>
        <v>9</v>
      </c>
      <c r="CF14" s="5">
        <v>6</v>
      </c>
      <c r="CG14" s="5"/>
      <c r="CH14" s="23">
        <f t="shared" si="29"/>
        <v>7.5</v>
      </c>
      <c r="CI14" s="9"/>
      <c r="CJ14" s="5"/>
      <c r="CK14" s="5">
        <f t="shared" si="103"/>
        <v>0</v>
      </c>
      <c r="CL14" s="5"/>
      <c r="CM14" s="5"/>
      <c r="CN14" s="9">
        <f t="shared" si="104"/>
        <v>0</v>
      </c>
      <c r="CO14" s="39">
        <f t="shared" si="105"/>
        <v>7.5</v>
      </c>
      <c r="CP14" s="26"/>
      <c r="CQ14" s="26"/>
      <c r="CR14" s="5">
        <f t="shared" si="106"/>
        <v>0</v>
      </c>
      <c r="CS14" s="5"/>
      <c r="CT14" s="5"/>
      <c r="CU14" s="23">
        <f t="shared" si="34"/>
        <v>0</v>
      </c>
      <c r="CV14" s="9"/>
      <c r="CW14" s="5"/>
      <c r="CX14" s="5">
        <f t="shared" si="107"/>
        <v>0</v>
      </c>
      <c r="CY14" s="5"/>
      <c r="CZ14" s="5"/>
      <c r="DA14" s="9">
        <f t="shared" si="108"/>
        <v>0</v>
      </c>
      <c r="DB14" s="39">
        <f t="shared" si="109"/>
        <v>0</v>
      </c>
      <c r="DC14" s="26">
        <v>8</v>
      </c>
      <c r="DD14" s="26">
        <v>8</v>
      </c>
      <c r="DE14" s="5">
        <f t="shared" si="110"/>
        <v>8</v>
      </c>
      <c r="DF14" s="5">
        <v>7</v>
      </c>
      <c r="DG14" s="10"/>
      <c r="DH14" s="23">
        <f t="shared" si="38"/>
        <v>7.5</v>
      </c>
      <c r="DI14" s="9"/>
      <c r="DJ14" s="5"/>
      <c r="DK14" s="5">
        <f t="shared" si="39"/>
        <v>0</v>
      </c>
      <c r="DL14" s="5"/>
      <c r="DM14" s="5"/>
      <c r="DN14" s="9">
        <f t="shared" si="40"/>
        <v>0</v>
      </c>
      <c r="DO14" s="39">
        <f t="shared" si="41"/>
        <v>7.5</v>
      </c>
      <c r="DP14" s="26">
        <v>8</v>
      </c>
      <c r="DQ14" s="26">
        <v>9</v>
      </c>
      <c r="DR14" s="5">
        <f t="shared" si="42"/>
        <v>8.6999999999999993</v>
      </c>
      <c r="DS14" s="5">
        <v>7</v>
      </c>
      <c r="DT14" s="10"/>
      <c r="DU14" s="23">
        <f t="shared" si="43"/>
        <v>7.9</v>
      </c>
      <c r="DV14" s="9"/>
      <c r="DW14" s="5"/>
      <c r="DX14" s="5">
        <f t="shared" si="44"/>
        <v>0</v>
      </c>
      <c r="DY14" s="5"/>
      <c r="DZ14" s="5"/>
      <c r="EA14" s="9">
        <f t="shared" si="45"/>
        <v>0</v>
      </c>
      <c r="EB14" s="39">
        <f t="shared" si="46"/>
        <v>7.85</v>
      </c>
      <c r="EC14" s="26"/>
      <c r="ED14" s="26"/>
      <c r="EE14" s="5">
        <f t="shared" si="47"/>
        <v>0</v>
      </c>
      <c r="EF14" s="5"/>
      <c r="EG14" s="10"/>
      <c r="EH14" s="23">
        <f t="shared" si="48"/>
        <v>0</v>
      </c>
      <c r="EI14" s="9"/>
      <c r="EJ14" s="5"/>
      <c r="EK14" s="5">
        <f t="shared" si="49"/>
        <v>0</v>
      </c>
      <c r="EL14" s="5"/>
      <c r="EM14" s="5"/>
      <c r="EN14" s="9">
        <f t="shared" si="50"/>
        <v>0</v>
      </c>
      <c r="EO14" s="39">
        <f t="shared" si="51"/>
        <v>0</v>
      </c>
      <c r="EP14" s="26"/>
      <c r="EQ14" s="26"/>
      <c r="ER14" s="5">
        <f t="shared" si="52"/>
        <v>0</v>
      </c>
      <c r="ES14" s="5"/>
      <c r="ET14" s="10"/>
      <c r="EU14" s="23">
        <f t="shared" si="53"/>
        <v>0</v>
      </c>
      <c r="EV14" s="9"/>
      <c r="EW14" s="5"/>
      <c r="EX14" s="5">
        <f t="shared" si="54"/>
        <v>0</v>
      </c>
      <c r="EY14" s="5"/>
      <c r="EZ14" s="5"/>
      <c r="FA14" s="9">
        <f t="shared" si="55"/>
        <v>0</v>
      </c>
      <c r="FB14" s="39">
        <f t="shared" si="56"/>
        <v>0</v>
      </c>
      <c r="FC14" s="26"/>
      <c r="FD14" s="26"/>
      <c r="FE14" s="5">
        <f t="shared" si="57"/>
        <v>0</v>
      </c>
      <c r="FF14" s="5"/>
      <c r="FG14" s="10"/>
      <c r="FH14" s="23">
        <f t="shared" si="58"/>
        <v>0</v>
      </c>
      <c r="FI14" s="9"/>
      <c r="FJ14" s="5"/>
      <c r="FK14" s="5">
        <f t="shared" si="59"/>
        <v>0</v>
      </c>
      <c r="FL14" s="5"/>
      <c r="FM14" s="5"/>
      <c r="FN14" s="9">
        <f t="shared" si="60"/>
        <v>0</v>
      </c>
      <c r="FO14" s="39">
        <f t="shared" si="61"/>
        <v>0</v>
      </c>
      <c r="FP14" s="26">
        <v>6</v>
      </c>
      <c r="FQ14" s="26">
        <v>6</v>
      </c>
      <c r="FR14" s="5">
        <f t="shared" si="62"/>
        <v>6</v>
      </c>
      <c r="FS14" s="5">
        <v>7</v>
      </c>
      <c r="FT14" s="10"/>
      <c r="FU14" s="23">
        <f t="shared" si="63"/>
        <v>6.5</v>
      </c>
      <c r="FV14" s="9"/>
      <c r="FW14" s="5"/>
      <c r="FX14" s="5">
        <f t="shared" si="64"/>
        <v>0</v>
      </c>
      <c r="FY14" s="5"/>
      <c r="FZ14" s="5"/>
      <c r="GA14" s="9">
        <f t="shared" si="65"/>
        <v>0</v>
      </c>
      <c r="GB14" s="39">
        <f t="shared" si="66"/>
        <v>6.5</v>
      </c>
      <c r="GC14" s="26"/>
      <c r="GD14" s="26"/>
      <c r="GE14" s="26"/>
      <c r="GF14" s="5">
        <f t="shared" si="67"/>
        <v>0</v>
      </c>
      <c r="GG14" s="5"/>
      <c r="GH14" s="10"/>
      <c r="GI14" s="23">
        <f t="shared" si="68"/>
        <v>0</v>
      </c>
      <c r="GJ14" s="9"/>
      <c r="GK14" s="5"/>
      <c r="GL14" s="5">
        <f t="shared" si="69"/>
        <v>0</v>
      </c>
      <c r="GM14" s="5"/>
      <c r="GN14" s="5"/>
      <c r="GO14" s="9">
        <f t="shared" si="70"/>
        <v>0</v>
      </c>
      <c r="GP14" s="39">
        <f t="shared" si="71"/>
        <v>0</v>
      </c>
      <c r="GQ14" s="26">
        <v>9</v>
      </c>
      <c r="GR14" s="26">
        <v>6</v>
      </c>
      <c r="GS14" s="5">
        <f t="shared" si="72"/>
        <v>7</v>
      </c>
      <c r="GT14" s="5"/>
      <c r="GU14" s="10"/>
      <c r="GV14" s="23">
        <f t="shared" si="73"/>
        <v>3.5</v>
      </c>
      <c r="GW14" s="9"/>
      <c r="GX14" s="5"/>
      <c r="GY14" s="5">
        <f t="shared" si="74"/>
        <v>0</v>
      </c>
      <c r="GZ14" s="5"/>
      <c r="HA14" s="5"/>
      <c r="HB14" s="9">
        <f t="shared" si="75"/>
        <v>0</v>
      </c>
      <c r="HC14" s="39">
        <f t="shared" si="82"/>
        <v>3.5</v>
      </c>
      <c r="HD14" s="46"/>
      <c r="HE14" s="46"/>
      <c r="HF14" s="77">
        <f t="shared" si="76"/>
        <v>0</v>
      </c>
      <c r="HG14" s="39">
        <f t="shared" si="77"/>
        <v>0</v>
      </c>
    </row>
    <row r="15" spans="1:215" s="21" customFormat="1" ht="18.75" customHeight="1">
      <c r="A15" s="24">
        <v>6</v>
      </c>
      <c r="B15" s="99" t="s">
        <v>192</v>
      </c>
      <c r="C15" s="82" t="s">
        <v>195</v>
      </c>
      <c r="D15" s="82" t="str">
        <f t="shared" si="0"/>
        <v>123MR2589</v>
      </c>
      <c r="E15" s="87" t="s">
        <v>384</v>
      </c>
      <c r="F15" s="88" t="s">
        <v>293</v>
      </c>
      <c r="G15" s="100" t="s">
        <v>390</v>
      </c>
      <c r="H15" s="44">
        <v>8</v>
      </c>
      <c r="I15" s="1">
        <v>8</v>
      </c>
      <c r="J15" s="22">
        <f t="shared" si="1"/>
        <v>8</v>
      </c>
      <c r="K15" s="1">
        <v>8</v>
      </c>
      <c r="L15" s="1">
        <v>8</v>
      </c>
      <c r="M15" s="22">
        <f t="shared" si="83"/>
        <v>8</v>
      </c>
      <c r="N15" s="22">
        <f t="shared" si="84"/>
        <v>8</v>
      </c>
      <c r="O15" s="1">
        <v>9</v>
      </c>
      <c r="P15" s="5"/>
      <c r="Q15" s="23">
        <f t="shared" si="85"/>
        <v>8.5</v>
      </c>
      <c r="R15" s="18"/>
      <c r="S15" s="5"/>
      <c r="T15" s="5">
        <f t="shared" si="86"/>
        <v>0</v>
      </c>
      <c r="U15" s="5"/>
      <c r="V15" s="5"/>
      <c r="W15" s="5">
        <f t="shared" si="87"/>
        <v>0</v>
      </c>
      <c r="X15" s="5">
        <f t="shared" si="88"/>
        <v>0</v>
      </c>
      <c r="Y15" s="120"/>
      <c r="Z15" s="5"/>
      <c r="AA15" s="9">
        <f t="shared" si="89"/>
        <v>0</v>
      </c>
      <c r="AB15" s="39">
        <f t="shared" si="9"/>
        <v>8.5</v>
      </c>
      <c r="AC15" s="26">
        <v>8</v>
      </c>
      <c r="AD15" s="26">
        <v>6</v>
      </c>
      <c r="AE15" s="5">
        <f t="shared" si="90"/>
        <v>6.7</v>
      </c>
      <c r="AF15" s="5">
        <v>4</v>
      </c>
      <c r="AG15" s="10"/>
      <c r="AH15" s="23">
        <f t="shared" si="10"/>
        <v>5.4</v>
      </c>
      <c r="AI15" s="9"/>
      <c r="AJ15" s="5"/>
      <c r="AK15" s="5">
        <f t="shared" si="11"/>
        <v>0</v>
      </c>
      <c r="AL15" s="5"/>
      <c r="AM15" s="5"/>
      <c r="AN15" s="9">
        <f t="shared" si="12"/>
        <v>0</v>
      </c>
      <c r="AO15" s="36">
        <f t="shared" si="13"/>
        <v>5.35</v>
      </c>
      <c r="AP15" s="1">
        <v>8</v>
      </c>
      <c r="AQ15" s="1">
        <v>8</v>
      </c>
      <c r="AR15" s="1">
        <f t="shared" si="111"/>
        <v>8</v>
      </c>
      <c r="AS15" s="1">
        <v>7</v>
      </c>
      <c r="AT15" s="5"/>
      <c r="AU15" s="23">
        <f t="shared" si="91"/>
        <v>7.5</v>
      </c>
      <c r="AV15" s="9"/>
      <c r="AW15" s="5"/>
      <c r="AX15" s="5">
        <f t="shared" si="92"/>
        <v>0</v>
      </c>
      <c r="AY15" s="5"/>
      <c r="AZ15" s="5"/>
      <c r="BA15" s="9">
        <f t="shared" si="93"/>
        <v>0</v>
      </c>
      <c r="BB15" s="39">
        <f t="shared" si="94"/>
        <v>7.5</v>
      </c>
      <c r="BC15" s="44">
        <v>8</v>
      </c>
      <c r="BD15" s="1">
        <v>7</v>
      </c>
      <c r="BE15" s="2">
        <f t="shared" ref="BE15:BE32" si="112">ROUND((BD15*2+BC15)/3,1)</f>
        <v>7.3</v>
      </c>
      <c r="BF15" s="1">
        <v>5</v>
      </c>
      <c r="BG15" s="5"/>
      <c r="BH15" s="23">
        <f t="shared" si="95"/>
        <v>6.2</v>
      </c>
      <c r="BI15" s="9"/>
      <c r="BJ15" s="5"/>
      <c r="BK15" s="5">
        <f t="shared" si="96"/>
        <v>0</v>
      </c>
      <c r="BL15" s="5"/>
      <c r="BM15" s="5"/>
      <c r="BN15" s="9">
        <f t="shared" si="97"/>
        <v>0</v>
      </c>
      <c r="BO15" s="39">
        <f t="shared" si="98"/>
        <v>6.15</v>
      </c>
      <c r="BP15" s="26">
        <v>9</v>
      </c>
      <c r="BQ15" s="26">
        <v>8</v>
      </c>
      <c r="BR15" s="5">
        <f t="shared" si="99"/>
        <v>8.3000000000000007</v>
      </c>
      <c r="BS15" s="5">
        <v>6</v>
      </c>
      <c r="BT15" s="5"/>
      <c r="BU15" s="23">
        <f t="shared" si="24"/>
        <v>7.2</v>
      </c>
      <c r="BV15" s="9"/>
      <c r="BW15" s="5"/>
      <c r="BX15" s="5">
        <f t="shared" si="100"/>
        <v>0</v>
      </c>
      <c r="BY15" s="5"/>
      <c r="BZ15" s="5"/>
      <c r="CA15" s="9">
        <f t="shared" si="101"/>
        <v>0</v>
      </c>
      <c r="CB15" s="39">
        <f t="shared" ref="CB15:CB20" si="113">IF(BX15=0,(MAX(BS15,BT15)+BR15)/2,(MAX(BY15,BZ15)+BX15)/2)</f>
        <v>7.15</v>
      </c>
      <c r="CC15" s="26">
        <v>9</v>
      </c>
      <c r="CD15" s="26">
        <v>9</v>
      </c>
      <c r="CE15" s="5">
        <f t="shared" si="102"/>
        <v>9</v>
      </c>
      <c r="CF15" s="5">
        <v>5</v>
      </c>
      <c r="CG15" s="5"/>
      <c r="CH15" s="23">
        <f t="shared" si="29"/>
        <v>7</v>
      </c>
      <c r="CI15" s="9"/>
      <c r="CJ15" s="5"/>
      <c r="CK15" s="5">
        <f t="shared" si="103"/>
        <v>0</v>
      </c>
      <c r="CL15" s="5"/>
      <c r="CM15" s="5"/>
      <c r="CN15" s="9">
        <f t="shared" si="104"/>
        <v>0</v>
      </c>
      <c r="CO15" s="39">
        <f t="shared" si="105"/>
        <v>7</v>
      </c>
      <c r="CP15" s="26"/>
      <c r="CQ15" s="26"/>
      <c r="CR15" s="5">
        <f t="shared" si="106"/>
        <v>0</v>
      </c>
      <c r="CS15" s="5"/>
      <c r="CT15" s="5"/>
      <c r="CU15" s="23">
        <f t="shared" si="34"/>
        <v>0</v>
      </c>
      <c r="CV15" s="9"/>
      <c r="CW15" s="5"/>
      <c r="CX15" s="5">
        <f t="shared" si="107"/>
        <v>0</v>
      </c>
      <c r="CY15" s="5"/>
      <c r="CZ15" s="5"/>
      <c r="DA15" s="9">
        <f t="shared" si="108"/>
        <v>0</v>
      </c>
      <c r="DB15" s="39">
        <f t="shared" si="109"/>
        <v>0</v>
      </c>
      <c r="DC15" s="26">
        <v>8</v>
      </c>
      <c r="DD15" s="26">
        <v>8</v>
      </c>
      <c r="DE15" s="5">
        <f t="shared" si="110"/>
        <v>8</v>
      </c>
      <c r="DF15" s="5">
        <v>7</v>
      </c>
      <c r="DG15" s="10"/>
      <c r="DH15" s="23">
        <f t="shared" si="38"/>
        <v>7.5</v>
      </c>
      <c r="DI15" s="9"/>
      <c r="DJ15" s="5"/>
      <c r="DK15" s="5">
        <f t="shared" si="39"/>
        <v>0</v>
      </c>
      <c r="DL15" s="5"/>
      <c r="DM15" s="5"/>
      <c r="DN15" s="9">
        <f t="shared" si="40"/>
        <v>0</v>
      </c>
      <c r="DO15" s="39">
        <f t="shared" si="41"/>
        <v>7.5</v>
      </c>
      <c r="DP15" s="26">
        <v>7</v>
      </c>
      <c r="DQ15" s="26">
        <v>9</v>
      </c>
      <c r="DR15" s="5">
        <f t="shared" si="42"/>
        <v>8.3000000000000007</v>
      </c>
      <c r="DS15" s="5">
        <v>7</v>
      </c>
      <c r="DT15" s="10"/>
      <c r="DU15" s="23">
        <f t="shared" si="43"/>
        <v>7.7</v>
      </c>
      <c r="DV15" s="9"/>
      <c r="DW15" s="5"/>
      <c r="DX15" s="5">
        <f t="shared" si="44"/>
        <v>0</v>
      </c>
      <c r="DY15" s="5"/>
      <c r="DZ15" s="5"/>
      <c r="EA15" s="9">
        <f t="shared" si="45"/>
        <v>0</v>
      </c>
      <c r="EB15" s="39">
        <f t="shared" si="46"/>
        <v>7.65</v>
      </c>
      <c r="EC15" s="26"/>
      <c r="ED15" s="26"/>
      <c r="EE15" s="5">
        <f t="shared" si="47"/>
        <v>0</v>
      </c>
      <c r="EF15" s="5"/>
      <c r="EG15" s="10"/>
      <c r="EH15" s="23">
        <f t="shared" si="48"/>
        <v>0</v>
      </c>
      <c r="EI15" s="9"/>
      <c r="EJ15" s="5"/>
      <c r="EK15" s="5">
        <f t="shared" si="49"/>
        <v>0</v>
      </c>
      <c r="EL15" s="5"/>
      <c r="EM15" s="5"/>
      <c r="EN15" s="9">
        <f t="shared" si="50"/>
        <v>0</v>
      </c>
      <c r="EO15" s="39">
        <f t="shared" si="51"/>
        <v>0</v>
      </c>
      <c r="EP15" s="26"/>
      <c r="EQ15" s="26"/>
      <c r="ER15" s="5">
        <f t="shared" si="52"/>
        <v>0</v>
      </c>
      <c r="ES15" s="5"/>
      <c r="ET15" s="10"/>
      <c r="EU15" s="23">
        <f t="shared" si="53"/>
        <v>0</v>
      </c>
      <c r="EV15" s="9"/>
      <c r="EW15" s="5"/>
      <c r="EX15" s="5">
        <f t="shared" si="54"/>
        <v>0</v>
      </c>
      <c r="EY15" s="5"/>
      <c r="EZ15" s="5"/>
      <c r="FA15" s="9">
        <f t="shared" si="55"/>
        <v>0</v>
      </c>
      <c r="FB15" s="39">
        <f t="shared" si="56"/>
        <v>0</v>
      </c>
      <c r="FC15" s="26"/>
      <c r="FD15" s="26"/>
      <c r="FE15" s="5">
        <f t="shared" si="57"/>
        <v>0</v>
      </c>
      <c r="FF15" s="5"/>
      <c r="FG15" s="10"/>
      <c r="FH15" s="23">
        <f t="shared" si="58"/>
        <v>0</v>
      </c>
      <c r="FI15" s="9"/>
      <c r="FJ15" s="5"/>
      <c r="FK15" s="5">
        <f t="shared" si="59"/>
        <v>0</v>
      </c>
      <c r="FL15" s="5"/>
      <c r="FM15" s="5"/>
      <c r="FN15" s="9">
        <f t="shared" si="60"/>
        <v>0</v>
      </c>
      <c r="FO15" s="39">
        <f t="shared" si="61"/>
        <v>0</v>
      </c>
      <c r="FP15" s="26">
        <v>7</v>
      </c>
      <c r="FQ15" s="26">
        <v>6</v>
      </c>
      <c r="FR15" s="5">
        <f t="shared" si="62"/>
        <v>6.3</v>
      </c>
      <c r="FS15" s="5">
        <v>8</v>
      </c>
      <c r="FT15" s="10"/>
      <c r="FU15" s="23">
        <f t="shared" si="63"/>
        <v>7.2</v>
      </c>
      <c r="FV15" s="9"/>
      <c r="FW15" s="5"/>
      <c r="FX15" s="5">
        <f t="shared" si="64"/>
        <v>0</v>
      </c>
      <c r="FY15" s="5"/>
      <c r="FZ15" s="5"/>
      <c r="GA15" s="9">
        <f t="shared" si="65"/>
        <v>0</v>
      </c>
      <c r="GB15" s="39">
        <f t="shared" si="66"/>
        <v>7.15</v>
      </c>
      <c r="GC15" s="26"/>
      <c r="GD15" s="26"/>
      <c r="GE15" s="26"/>
      <c r="GF15" s="5">
        <f t="shared" si="67"/>
        <v>0</v>
      </c>
      <c r="GG15" s="5"/>
      <c r="GH15" s="10"/>
      <c r="GI15" s="23">
        <f t="shared" si="68"/>
        <v>0</v>
      </c>
      <c r="GJ15" s="9"/>
      <c r="GK15" s="5"/>
      <c r="GL15" s="5">
        <f t="shared" si="69"/>
        <v>0</v>
      </c>
      <c r="GM15" s="5"/>
      <c r="GN15" s="5"/>
      <c r="GO15" s="9">
        <f t="shared" si="70"/>
        <v>0</v>
      </c>
      <c r="GP15" s="39">
        <f t="shared" si="71"/>
        <v>0</v>
      </c>
      <c r="GQ15" s="26">
        <v>8</v>
      </c>
      <c r="GR15" s="26">
        <v>9</v>
      </c>
      <c r="GS15" s="5">
        <f t="shared" si="72"/>
        <v>8.6999999999999993</v>
      </c>
      <c r="GT15" s="5"/>
      <c r="GU15" s="10"/>
      <c r="GV15" s="23">
        <f t="shared" si="73"/>
        <v>4.4000000000000004</v>
      </c>
      <c r="GW15" s="9"/>
      <c r="GX15" s="5"/>
      <c r="GY15" s="5">
        <f t="shared" si="74"/>
        <v>0</v>
      </c>
      <c r="GZ15" s="5"/>
      <c r="HA15" s="5"/>
      <c r="HB15" s="9">
        <f t="shared" si="75"/>
        <v>0</v>
      </c>
      <c r="HC15" s="39">
        <f t="shared" si="82"/>
        <v>4.3499999999999996</v>
      </c>
      <c r="HD15" s="46"/>
      <c r="HE15" s="46"/>
      <c r="HF15" s="77">
        <f t="shared" si="76"/>
        <v>0</v>
      </c>
      <c r="HG15" s="39">
        <f t="shared" si="77"/>
        <v>0</v>
      </c>
    </row>
    <row r="16" spans="1:215" s="21" customFormat="1" ht="18.75" customHeight="1">
      <c r="A16" s="24">
        <v>7</v>
      </c>
      <c r="B16" s="99" t="s">
        <v>192</v>
      </c>
      <c r="C16" s="82" t="s">
        <v>196</v>
      </c>
      <c r="D16" s="82" t="str">
        <f t="shared" ref="D16:D32" si="114">B16&amp;C16</f>
        <v>123MR2591</v>
      </c>
      <c r="E16" s="87" t="s">
        <v>391</v>
      </c>
      <c r="F16" s="88" t="s">
        <v>120</v>
      </c>
      <c r="G16" s="100" t="s">
        <v>392</v>
      </c>
      <c r="H16" s="44">
        <v>8</v>
      </c>
      <c r="I16" s="1">
        <v>8</v>
      </c>
      <c r="J16" s="22">
        <f t="shared" si="1"/>
        <v>8</v>
      </c>
      <c r="K16" s="1">
        <v>7</v>
      </c>
      <c r="L16" s="1">
        <v>7</v>
      </c>
      <c r="M16" s="22">
        <f t="shared" si="83"/>
        <v>7</v>
      </c>
      <c r="N16" s="22">
        <f t="shared" si="84"/>
        <v>7.5</v>
      </c>
      <c r="O16" s="1">
        <v>9</v>
      </c>
      <c r="P16" s="5"/>
      <c r="Q16" s="23">
        <f t="shared" si="85"/>
        <v>8.3000000000000007</v>
      </c>
      <c r="R16" s="18"/>
      <c r="S16" s="5"/>
      <c r="T16" s="5">
        <f t="shared" si="86"/>
        <v>0</v>
      </c>
      <c r="U16" s="5"/>
      <c r="V16" s="5"/>
      <c r="W16" s="5">
        <f t="shared" si="87"/>
        <v>0</v>
      </c>
      <c r="X16" s="5">
        <f t="shared" si="88"/>
        <v>0</v>
      </c>
      <c r="Y16" s="120"/>
      <c r="Z16" s="5"/>
      <c r="AA16" s="9">
        <f t="shared" si="89"/>
        <v>0</v>
      </c>
      <c r="AB16" s="39">
        <f t="shared" si="9"/>
        <v>8.25</v>
      </c>
      <c r="AC16" s="26">
        <v>7</v>
      </c>
      <c r="AD16" s="26">
        <v>5</v>
      </c>
      <c r="AE16" s="5">
        <f t="shared" si="90"/>
        <v>5.7</v>
      </c>
      <c r="AF16" s="5">
        <v>5</v>
      </c>
      <c r="AG16" s="10"/>
      <c r="AH16" s="23">
        <f t="shared" si="10"/>
        <v>5.4</v>
      </c>
      <c r="AI16" s="9"/>
      <c r="AJ16" s="5"/>
      <c r="AK16" s="5">
        <f t="shared" si="11"/>
        <v>0</v>
      </c>
      <c r="AL16" s="5"/>
      <c r="AM16" s="5"/>
      <c r="AN16" s="9">
        <f t="shared" si="12"/>
        <v>0</v>
      </c>
      <c r="AO16" s="36">
        <f t="shared" si="13"/>
        <v>5.35</v>
      </c>
      <c r="AP16" s="1">
        <v>8</v>
      </c>
      <c r="AQ16" s="1">
        <v>8</v>
      </c>
      <c r="AR16" s="1">
        <f t="shared" si="111"/>
        <v>8</v>
      </c>
      <c r="AS16" s="1">
        <v>9</v>
      </c>
      <c r="AT16" s="5"/>
      <c r="AU16" s="23">
        <f t="shared" si="91"/>
        <v>8.5</v>
      </c>
      <c r="AV16" s="9"/>
      <c r="AW16" s="5"/>
      <c r="AX16" s="5">
        <f t="shared" si="92"/>
        <v>0</v>
      </c>
      <c r="AY16" s="5"/>
      <c r="AZ16" s="5"/>
      <c r="BA16" s="9">
        <f t="shared" si="93"/>
        <v>0</v>
      </c>
      <c r="BB16" s="39">
        <f t="shared" si="94"/>
        <v>8.5</v>
      </c>
      <c r="BC16" s="44">
        <v>7</v>
      </c>
      <c r="BD16" s="1">
        <v>7</v>
      </c>
      <c r="BE16" s="2">
        <f t="shared" si="112"/>
        <v>7</v>
      </c>
      <c r="BF16" s="1">
        <v>7</v>
      </c>
      <c r="BG16" s="5"/>
      <c r="BH16" s="23">
        <f t="shared" si="95"/>
        <v>7</v>
      </c>
      <c r="BI16" s="9"/>
      <c r="BJ16" s="5"/>
      <c r="BK16" s="5">
        <f t="shared" si="96"/>
        <v>0</v>
      </c>
      <c r="BL16" s="5"/>
      <c r="BM16" s="5"/>
      <c r="BN16" s="9">
        <f t="shared" si="97"/>
        <v>0</v>
      </c>
      <c r="BO16" s="39">
        <f t="shared" si="98"/>
        <v>7</v>
      </c>
      <c r="BP16" s="26">
        <v>8</v>
      </c>
      <c r="BQ16" s="26">
        <v>8</v>
      </c>
      <c r="BR16" s="5">
        <f t="shared" si="99"/>
        <v>8</v>
      </c>
      <c r="BS16" s="5">
        <v>5</v>
      </c>
      <c r="BT16" s="5"/>
      <c r="BU16" s="23">
        <f t="shared" si="24"/>
        <v>6.5</v>
      </c>
      <c r="BV16" s="9"/>
      <c r="BW16" s="5"/>
      <c r="BX16" s="5">
        <f t="shared" si="100"/>
        <v>0</v>
      </c>
      <c r="BY16" s="5"/>
      <c r="BZ16" s="5"/>
      <c r="CA16" s="9">
        <f t="shared" si="101"/>
        <v>0</v>
      </c>
      <c r="CB16" s="39">
        <f t="shared" si="113"/>
        <v>6.5</v>
      </c>
      <c r="CC16" s="26">
        <v>8</v>
      </c>
      <c r="CD16" s="26">
        <v>8</v>
      </c>
      <c r="CE16" s="5">
        <f t="shared" si="102"/>
        <v>8</v>
      </c>
      <c r="CF16" s="5">
        <v>6</v>
      </c>
      <c r="CG16" s="5"/>
      <c r="CH16" s="23">
        <f>ROUND((MAX(CF16:CG16)+CE16)/2,1)</f>
        <v>7</v>
      </c>
      <c r="CI16" s="9"/>
      <c r="CJ16" s="5"/>
      <c r="CK16" s="5">
        <f t="shared" si="103"/>
        <v>0</v>
      </c>
      <c r="CL16" s="5"/>
      <c r="CM16" s="5"/>
      <c r="CN16" s="9">
        <f t="shared" si="104"/>
        <v>0</v>
      </c>
      <c r="CO16" s="39">
        <f t="shared" si="105"/>
        <v>7</v>
      </c>
      <c r="CP16" s="26"/>
      <c r="CQ16" s="26"/>
      <c r="CR16" s="5">
        <f t="shared" si="106"/>
        <v>0</v>
      </c>
      <c r="CS16" s="5"/>
      <c r="CT16" s="5"/>
      <c r="CU16" s="23">
        <f>ROUND((MAX(CS16:CT16)+CR16)/2,1)</f>
        <v>0</v>
      </c>
      <c r="CV16" s="9"/>
      <c r="CW16" s="5"/>
      <c r="CX16" s="5">
        <f t="shared" si="107"/>
        <v>0</v>
      </c>
      <c r="CY16" s="5"/>
      <c r="CZ16" s="5"/>
      <c r="DA16" s="9">
        <f t="shared" si="108"/>
        <v>0</v>
      </c>
      <c r="DB16" s="39">
        <f t="shared" si="109"/>
        <v>0</v>
      </c>
      <c r="DC16" s="26">
        <v>8</v>
      </c>
      <c r="DD16" s="26">
        <v>8</v>
      </c>
      <c r="DE16" s="5">
        <f t="shared" si="110"/>
        <v>8</v>
      </c>
      <c r="DF16" s="5">
        <v>6</v>
      </c>
      <c r="DG16" s="10"/>
      <c r="DH16" s="23">
        <f t="shared" si="38"/>
        <v>7</v>
      </c>
      <c r="DI16" s="9"/>
      <c r="DJ16" s="5"/>
      <c r="DK16" s="5">
        <f t="shared" si="39"/>
        <v>0</v>
      </c>
      <c r="DL16" s="5"/>
      <c r="DM16" s="5"/>
      <c r="DN16" s="9">
        <f t="shared" si="40"/>
        <v>0</v>
      </c>
      <c r="DO16" s="39">
        <f t="shared" si="41"/>
        <v>7</v>
      </c>
      <c r="DP16" s="26">
        <v>5</v>
      </c>
      <c r="DQ16" s="26">
        <v>7</v>
      </c>
      <c r="DR16" s="5">
        <f t="shared" si="42"/>
        <v>6.3</v>
      </c>
      <c r="DS16" s="5">
        <v>9</v>
      </c>
      <c r="DT16" s="10"/>
      <c r="DU16" s="23">
        <f t="shared" si="43"/>
        <v>7.7</v>
      </c>
      <c r="DV16" s="9"/>
      <c r="DW16" s="5"/>
      <c r="DX16" s="5">
        <f t="shared" si="44"/>
        <v>0</v>
      </c>
      <c r="DY16" s="5"/>
      <c r="DZ16" s="5"/>
      <c r="EA16" s="9">
        <f t="shared" si="45"/>
        <v>0</v>
      </c>
      <c r="EB16" s="39">
        <f t="shared" si="46"/>
        <v>7.65</v>
      </c>
      <c r="EC16" s="26"/>
      <c r="ED16" s="26"/>
      <c r="EE16" s="5">
        <f t="shared" si="47"/>
        <v>0</v>
      </c>
      <c r="EF16" s="5"/>
      <c r="EG16" s="10"/>
      <c r="EH16" s="23">
        <f t="shared" si="48"/>
        <v>0</v>
      </c>
      <c r="EI16" s="9"/>
      <c r="EJ16" s="5"/>
      <c r="EK16" s="5">
        <f t="shared" si="49"/>
        <v>0</v>
      </c>
      <c r="EL16" s="5"/>
      <c r="EM16" s="5"/>
      <c r="EN16" s="9">
        <f t="shared" si="50"/>
        <v>0</v>
      </c>
      <c r="EO16" s="39">
        <f t="shared" si="51"/>
        <v>0</v>
      </c>
      <c r="EP16" s="26"/>
      <c r="EQ16" s="26"/>
      <c r="ER16" s="5">
        <f t="shared" si="52"/>
        <v>0</v>
      </c>
      <c r="ES16" s="5"/>
      <c r="ET16" s="10"/>
      <c r="EU16" s="23">
        <f t="shared" si="53"/>
        <v>0</v>
      </c>
      <c r="EV16" s="9"/>
      <c r="EW16" s="5"/>
      <c r="EX16" s="5">
        <f t="shared" si="54"/>
        <v>0</v>
      </c>
      <c r="EY16" s="5"/>
      <c r="EZ16" s="5"/>
      <c r="FA16" s="9">
        <f t="shared" si="55"/>
        <v>0</v>
      </c>
      <c r="FB16" s="39">
        <f t="shared" si="56"/>
        <v>0</v>
      </c>
      <c r="FC16" s="26"/>
      <c r="FD16" s="26"/>
      <c r="FE16" s="5">
        <f t="shared" si="57"/>
        <v>0</v>
      </c>
      <c r="FF16" s="5"/>
      <c r="FG16" s="10"/>
      <c r="FH16" s="23">
        <f t="shared" si="58"/>
        <v>0</v>
      </c>
      <c r="FI16" s="9"/>
      <c r="FJ16" s="5"/>
      <c r="FK16" s="5">
        <f t="shared" si="59"/>
        <v>0</v>
      </c>
      <c r="FL16" s="5"/>
      <c r="FM16" s="5"/>
      <c r="FN16" s="9">
        <f t="shared" si="60"/>
        <v>0</v>
      </c>
      <c r="FO16" s="39">
        <f t="shared" si="61"/>
        <v>0</v>
      </c>
      <c r="FP16" s="26">
        <v>6</v>
      </c>
      <c r="FQ16" s="26">
        <v>6</v>
      </c>
      <c r="FR16" s="5">
        <f t="shared" si="62"/>
        <v>6</v>
      </c>
      <c r="FS16" s="5">
        <v>6</v>
      </c>
      <c r="FT16" s="10"/>
      <c r="FU16" s="23">
        <f t="shared" si="63"/>
        <v>6</v>
      </c>
      <c r="FV16" s="9"/>
      <c r="FW16" s="5"/>
      <c r="FX16" s="5">
        <f t="shared" si="64"/>
        <v>0</v>
      </c>
      <c r="FY16" s="5"/>
      <c r="FZ16" s="5"/>
      <c r="GA16" s="9">
        <f t="shared" si="65"/>
        <v>0</v>
      </c>
      <c r="GB16" s="39">
        <f t="shared" si="66"/>
        <v>6</v>
      </c>
      <c r="GC16" s="26"/>
      <c r="GD16" s="26"/>
      <c r="GE16" s="26"/>
      <c r="GF16" s="5">
        <f t="shared" si="67"/>
        <v>0</v>
      </c>
      <c r="GG16" s="5"/>
      <c r="GH16" s="10"/>
      <c r="GI16" s="23">
        <f t="shared" si="68"/>
        <v>0</v>
      </c>
      <c r="GJ16" s="9"/>
      <c r="GK16" s="5"/>
      <c r="GL16" s="5">
        <f t="shared" si="69"/>
        <v>0</v>
      </c>
      <c r="GM16" s="5"/>
      <c r="GN16" s="5"/>
      <c r="GO16" s="9">
        <f t="shared" si="70"/>
        <v>0</v>
      </c>
      <c r="GP16" s="39">
        <f t="shared" si="71"/>
        <v>0</v>
      </c>
      <c r="GQ16" s="26">
        <v>9</v>
      </c>
      <c r="GR16" s="26">
        <v>7</v>
      </c>
      <c r="GS16" s="5">
        <f t="shared" si="72"/>
        <v>7.7</v>
      </c>
      <c r="GT16" s="5"/>
      <c r="GU16" s="10"/>
      <c r="GV16" s="23">
        <f t="shared" si="73"/>
        <v>3.9</v>
      </c>
      <c r="GW16" s="9"/>
      <c r="GX16" s="5"/>
      <c r="GY16" s="5">
        <f t="shared" si="74"/>
        <v>0</v>
      </c>
      <c r="GZ16" s="5"/>
      <c r="HA16" s="5"/>
      <c r="HB16" s="9">
        <f t="shared" si="75"/>
        <v>0</v>
      </c>
      <c r="HC16" s="39">
        <f t="shared" si="82"/>
        <v>3.85</v>
      </c>
      <c r="HD16" s="46"/>
      <c r="HE16" s="46"/>
      <c r="HF16" s="77">
        <f t="shared" ref="HF16:HF32" si="115">HD16</f>
        <v>0</v>
      </c>
      <c r="HG16" s="39">
        <f t="shared" ref="HG16:HG32" si="116">HF16</f>
        <v>0</v>
      </c>
    </row>
    <row r="17" spans="1:215" s="21" customFormat="1" ht="18.75" customHeight="1">
      <c r="A17" s="24">
        <v>8</v>
      </c>
      <c r="B17" s="99" t="s">
        <v>192</v>
      </c>
      <c r="C17" s="82" t="s">
        <v>197</v>
      </c>
      <c r="D17" s="82" t="str">
        <f t="shared" si="114"/>
        <v>123MR2592</v>
      </c>
      <c r="E17" s="87" t="s">
        <v>393</v>
      </c>
      <c r="F17" s="88" t="s">
        <v>119</v>
      </c>
      <c r="G17" s="100" t="s">
        <v>394</v>
      </c>
      <c r="H17" s="49">
        <v>5</v>
      </c>
      <c r="I17" s="27">
        <v>5</v>
      </c>
      <c r="J17" s="27">
        <f t="shared" si="1"/>
        <v>5</v>
      </c>
      <c r="K17" s="27">
        <v>7</v>
      </c>
      <c r="L17" s="27">
        <v>6</v>
      </c>
      <c r="M17" s="27">
        <f t="shared" si="83"/>
        <v>6.3</v>
      </c>
      <c r="N17" s="27">
        <f t="shared" si="84"/>
        <v>5.65</v>
      </c>
      <c r="O17" s="27">
        <v>7</v>
      </c>
      <c r="P17" s="27"/>
      <c r="Q17" s="23">
        <f t="shared" si="85"/>
        <v>6.3</v>
      </c>
      <c r="R17" s="18"/>
      <c r="S17" s="5"/>
      <c r="T17" s="5">
        <f t="shared" si="86"/>
        <v>0</v>
      </c>
      <c r="U17" s="5"/>
      <c r="V17" s="5"/>
      <c r="W17" s="5">
        <f t="shared" si="87"/>
        <v>0</v>
      </c>
      <c r="X17" s="5">
        <f t="shared" si="88"/>
        <v>0</v>
      </c>
      <c r="Y17" s="120"/>
      <c r="Z17" s="5"/>
      <c r="AA17" s="9">
        <f t="shared" si="89"/>
        <v>0</v>
      </c>
      <c r="AB17" s="39">
        <f t="shared" si="9"/>
        <v>6.3250000000000002</v>
      </c>
      <c r="AC17" s="26">
        <v>5</v>
      </c>
      <c r="AD17" s="26">
        <v>0</v>
      </c>
      <c r="AE17" s="5">
        <f t="shared" si="90"/>
        <v>1.7</v>
      </c>
      <c r="AF17" s="5">
        <v>3</v>
      </c>
      <c r="AG17" s="10"/>
      <c r="AH17" s="23">
        <f t="shared" si="10"/>
        <v>2.4</v>
      </c>
      <c r="AI17" s="9"/>
      <c r="AJ17" s="5"/>
      <c r="AK17" s="5">
        <f t="shared" si="11"/>
        <v>0</v>
      </c>
      <c r="AL17" s="5"/>
      <c r="AM17" s="5"/>
      <c r="AN17" s="9">
        <f t="shared" si="12"/>
        <v>0</v>
      </c>
      <c r="AO17" s="36">
        <f t="shared" si="13"/>
        <v>2.35</v>
      </c>
      <c r="AP17" s="1"/>
      <c r="AQ17" s="1"/>
      <c r="AR17" s="1">
        <f t="shared" si="111"/>
        <v>0</v>
      </c>
      <c r="AS17" s="1"/>
      <c r="AT17" s="5"/>
      <c r="AU17" s="23">
        <f t="shared" si="91"/>
        <v>0</v>
      </c>
      <c r="AV17" s="9"/>
      <c r="AW17" s="5"/>
      <c r="AX17" s="5">
        <f t="shared" si="92"/>
        <v>0</v>
      </c>
      <c r="AY17" s="5"/>
      <c r="AZ17" s="5"/>
      <c r="BA17" s="9">
        <f t="shared" si="93"/>
        <v>0</v>
      </c>
      <c r="BB17" s="39">
        <f t="shared" si="94"/>
        <v>0</v>
      </c>
      <c r="BC17" s="45">
        <v>6</v>
      </c>
      <c r="BD17" s="1">
        <v>6</v>
      </c>
      <c r="BE17" s="2">
        <f t="shared" si="112"/>
        <v>6</v>
      </c>
      <c r="BF17" s="1"/>
      <c r="BG17" s="5"/>
      <c r="BH17" s="23">
        <f t="shared" si="95"/>
        <v>3</v>
      </c>
      <c r="BI17" s="9"/>
      <c r="BJ17" s="5"/>
      <c r="BK17" s="5">
        <f t="shared" si="96"/>
        <v>0</v>
      </c>
      <c r="BL17" s="5"/>
      <c r="BM17" s="5"/>
      <c r="BN17" s="9">
        <f t="shared" si="97"/>
        <v>0</v>
      </c>
      <c r="BO17" s="39">
        <f t="shared" si="98"/>
        <v>3</v>
      </c>
      <c r="BP17" s="26"/>
      <c r="BQ17" s="26"/>
      <c r="BR17" s="5">
        <f t="shared" si="99"/>
        <v>0</v>
      </c>
      <c r="BS17" s="5"/>
      <c r="BT17" s="5"/>
      <c r="BU17" s="23">
        <f t="shared" si="24"/>
        <v>0</v>
      </c>
      <c r="BV17" s="9"/>
      <c r="BW17" s="5"/>
      <c r="BX17" s="5">
        <f t="shared" si="100"/>
        <v>0</v>
      </c>
      <c r="BY17" s="5"/>
      <c r="BZ17" s="5"/>
      <c r="CA17" s="9">
        <f t="shared" si="101"/>
        <v>0</v>
      </c>
      <c r="CB17" s="39">
        <f t="shared" si="113"/>
        <v>0</v>
      </c>
      <c r="CC17" s="26">
        <v>7</v>
      </c>
      <c r="CD17" s="26">
        <v>7</v>
      </c>
      <c r="CE17" s="5">
        <f t="shared" si="102"/>
        <v>7</v>
      </c>
      <c r="CF17" s="5"/>
      <c r="CG17" s="5"/>
      <c r="CH17" s="23">
        <f>ROUND((MAX(CF17:CG17)+CE17)/2,1)</f>
        <v>3.5</v>
      </c>
      <c r="CI17" s="9"/>
      <c r="CJ17" s="5"/>
      <c r="CK17" s="5">
        <f t="shared" si="103"/>
        <v>0</v>
      </c>
      <c r="CL17" s="5"/>
      <c r="CM17" s="5"/>
      <c r="CN17" s="9">
        <f t="shared" si="104"/>
        <v>0</v>
      </c>
      <c r="CO17" s="39">
        <f t="shared" si="105"/>
        <v>3.5</v>
      </c>
      <c r="CP17" s="26"/>
      <c r="CQ17" s="26"/>
      <c r="CR17" s="5">
        <f t="shared" si="106"/>
        <v>0</v>
      </c>
      <c r="CS17" s="5"/>
      <c r="CT17" s="5"/>
      <c r="CU17" s="23">
        <f>ROUND((MAX(CS17:CT17)+CR17)/2,1)</f>
        <v>0</v>
      </c>
      <c r="CV17" s="9"/>
      <c r="CW17" s="5"/>
      <c r="CX17" s="5">
        <f t="shared" si="107"/>
        <v>0</v>
      </c>
      <c r="CY17" s="5"/>
      <c r="CZ17" s="5"/>
      <c r="DA17" s="9">
        <f t="shared" si="108"/>
        <v>0</v>
      </c>
      <c r="DB17" s="39">
        <f t="shared" si="109"/>
        <v>0</v>
      </c>
      <c r="DC17" s="26">
        <v>6</v>
      </c>
      <c r="DD17" s="26">
        <v>6</v>
      </c>
      <c r="DE17" s="5">
        <f t="shared" si="110"/>
        <v>6</v>
      </c>
      <c r="DF17" s="5"/>
      <c r="DG17" s="10"/>
      <c r="DH17" s="23">
        <f t="shared" si="38"/>
        <v>3</v>
      </c>
      <c r="DI17" s="9"/>
      <c r="DJ17" s="5"/>
      <c r="DK17" s="5">
        <f t="shared" si="39"/>
        <v>0</v>
      </c>
      <c r="DL17" s="5"/>
      <c r="DM17" s="5"/>
      <c r="DN17" s="9">
        <f t="shared" si="40"/>
        <v>0</v>
      </c>
      <c r="DO17" s="39">
        <f t="shared" si="41"/>
        <v>3</v>
      </c>
      <c r="DP17" s="26"/>
      <c r="DQ17" s="26"/>
      <c r="DR17" s="5">
        <f t="shared" si="42"/>
        <v>0</v>
      </c>
      <c r="DS17" s="5"/>
      <c r="DT17" s="10"/>
      <c r="DU17" s="23">
        <f t="shared" si="43"/>
        <v>0</v>
      </c>
      <c r="DV17" s="9"/>
      <c r="DW17" s="5"/>
      <c r="DX17" s="5">
        <f t="shared" si="44"/>
        <v>0</v>
      </c>
      <c r="DY17" s="5"/>
      <c r="DZ17" s="5"/>
      <c r="EA17" s="9">
        <f t="shared" si="45"/>
        <v>0</v>
      </c>
      <c r="EB17" s="39">
        <f t="shared" si="46"/>
        <v>0</v>
      </c>
      <c r="EC17" s="26"/>
      <c r="ED17" s="26"/>
      <c r="EE17" s="5">
        <f t="shared" si="47"/>
        <v>0</v>
      </c>
      <c r="EF17" s="5"/>
      <c r="EG17" s="10"/>
      <c r="EH17" s="23">
        <f t="shared" si="48"/>
        <v>0</v>
      </c>
      <c r="EI17" s="9"/>
      <c r="EJ17" s="5"/>
      <c r="EK17" s="5">
        <f t="shared" si="49"/>
        <v>0</v>
      </c>
      <c r="EL17" s="5"/>
      <c r="EM17" s="5"/>
      <c r="EN17" s="9">
        <f t="shared" si="50"/>
        <v>0</v>
      </c>
      <c r="EO17" s="39">
        <f t="shared" si="51"/>
        <v>0</v>
      </c>
      <c r="EP17" s="26"/>
      <c r="EQ17" s="26"/>
      <c r="ER17" s="5">
        <f t="shared" si="52"/>
        <v>0</v>
      </c>
      <c r="ES17" s="5"/>
      <c r="ET17" s="10"/>
      <c r="EU17" s="23">
        <f t="shared" si="53"/>
        <v>0</v>
      </c>
      <c r="EV17" s="9"/>
      <c r="EW17" s="5"/>
      <c r="EX17" s="5">
        <f t="shared" si="54"/>
        <v>0</v>
      </c>
      <c r="EY17" s="5"/>
      <c r="EZ17" s="5"/>
      <c r="FA17" s="9">
        <f t="shared" si="55"/>
        <v>0</v>
      </c>
      <c r="FB17" s="39">
        <f t="shared" si="56"/>
        <v>0</v>
      </c>
      <c r="FC17" s="26"/>
      <c r="FD17" s="26"/>
      <c r="FE17" s="5">
        <f t="shared" si="57"/>
        <v>0</v>
      </c>
      <c r="FF17" s="5"/>
      <c r="FG17" s="10"/>
      <c r="FH17" s="23">
        <f t="shared" si="58"/>
        <v>0</v>
      </c>
      <c r="FI17" s="9"/>
      <c r="FJ17" s="5"/>
      <c r="FK17" s="5">
        <f t="shared" si="59"/>
        <v>0</v>
      </c>
      <c r="FL17" s="5"/>
      <c r="FM17" s="5"/>
      <c r="FN17" s="9">
        <f t="shared" si="60"/>
        <v>0</v>
      </c>
      <c r="FO17" s="39">
        <f t="shared" si="61"/>
        <v>0</v>
      </c>
      <c r="FP17" s="26"/>
      <c r="FQ17" s="26"/>
      <c r="FR17" s="5">
        <f t="shared" si="62"/>
        <v>0</v>
      </c>
      <c r="FS17" s="5"/>
      <c r="FT17" s="10"/>
      <c r="FU17" s="23">
        <f t="shared" si="63"/>
        <v>0</v>
      </c>
      <c r="FV17" s="9"/>
      <c r="FW17" s="5"/>
      <c r="FX17" s="5">
        <f t="shared" si="64"/>
        <v>0</v>
      </c>
      <c r="FY17" s="5"/>
      <c r="FZ17" s="5"/>
      <c r="GA17" s="9">
        <f t="shared" si="65"/>
        <v>0</v>
      </c>
      <c r="GB17" s="39">
        <f t="shared" si="66"/>
        <v>0</v>
      </c>
      <c r="GC17" s="26"/>
      <c r="GD17" s="26"/>
      <c r="GE17" s="26"/>
      <c r="GF17" s="5">
        <f t="shared" si="67"/>
        <v>0</v>
      </c>
      <c r="GG17" s="5"/>
      <c r="GH17" s="10"/>
      <c r="GI17" s="23">
        <f t="shared" si="68"/>
        <v>0</v>
      </c>
      <c r="GJ17" s="9"/>
      <c r="GK17" s="5"/>
      <c r="GL17" s="5">
        <f t="shared" si="69"/>
        <v>0</v>
      </c>
      <c r="GM17" s="5"/>
      <c r="GN17" s="5"/>
      <c r="GO17" s="9">
        <f t="shared" si="70"/>
        <v>0</v>
      </c>
      <c r="GP17" s="39">
        <f t="shared" si="71"/>
        <v>0</v>
      </c>
      <c r="GQ17" s="26">
        <v>5</v>
      </c>
      <c r="GR17" s="26"/>
      <c r="GS17" s="5">
        <f t="shared" si="72"/>
        <v>1.7</v>
      </c>
      <c r="GT17" s="5"/>
      <c r="GU17" s="10"/>
      <c r="GV17" s="23">
        <f t="shared" si="73"/>
        <v>0.9</v>
      </c>
      <c r="GW17" s="9"/>
      <c r="GX17" s="5"/>
      <c r="GY17" s="5">
        <f t="shared" si="74"/>
        <v>0</v>
      </c>
      <c r="GZ17" s="5"/>
      <c r="HA17" s="5"/>
      <c r="HB17" s="9">
        <f t="shared" si="75"/>
        <v>0</v>
      </c>
      <c r="HC17" s="39">
        <f t="shared" si="82"/>
        <v>0.85</v>
      </c>
      <c r="HD17" s="46"/>
      <c r="HE17" s="46"/>
      <c r="HF17" s="77">
        <f t="shared" si="115"/>
        <v>0</v>
      </c>
      <c r="HG17" s="39">
        <f t="shared" si="116"/>
        <v>0</v>
      </c>
    </row>
    <row r="18" spans="1:215" s="21" customFormat="1" ht="18.75" customHeight="1">
      <c r="A18" s="24">
        <v>9</v>
      </c>
      <c r="B18" s="99" t="s">
        <v>192</v>
      </c>
      <c r="C18" s="82" t="s">
        <v>198</v>
      </c>
      <c r="D18" s="82" t="str">
        <f t="shared" si="114"/>
        <v>123MR2593</v>
      </c>
      <c r="E18" s="87" t="s">
        <v>395</v>
      </c>
      <c r="F18" s="88" t="s">
        <v>396</v>
      </c>
      <c r="G18" s="101" t="s">
        <v>397</v>
      </c>
      <c r="H18" s="44">
        <v>7</v>
      </c>
      <c r="I18" s="1">
        <v>9</v>
      </c>
      <c r="J18" s="22">
        <f t="shared" si="1"/>
        <v>8.3000000000000007</v>
      </c>
      <c r="K18" s="1">
        <v>8</v>
      </c>
      <c r="L18" s="1">
        <v>7</v>
      </c>
      <c r="M18" s="22">
        <f t="shared" si="83"/>
        <v>7.3</v>
      </c>
      <c r="N18" s="22">
        <f t="shared" si="84"/>
        <v>7.8000000000000007</v>
      </c>
      <c r="O18" s="1">
        <v>9</v>
      </c>
      <c r="P18" s="5"/>
      <c r="Q18" s="23">
        <f t="shared" si="85"/>
        <v>8.4</v>
      </c>
      <c r="R18" s="18"/>
      <c r="S18" s="5"/>
      <c r="T18" s="5">
        <f t="shared" si="86"/>
        <v>0</v>
      </c>
      <c r="U18" s="5"/>
      <c r="V18" s="5"/>
      <c r="W18" s="5">
        <f t="shared" si="87"/>
        <v>0</v>
      </c>
      <c r="X18" s="5">
        <f t="shared" si="88"/>
        <v>0</v>
      </c>
      <c r="Y18" s="120"/>
      <c r="Z18" s="5"/>
      <c r="AA18" s="9">
        <f t="shared" si="89"/>
        <v>0</v>
      </c>
      <c r="AB18" s="39">
        <f t="shared" si="9"/>
        <v>8.4</v>
      </c>
      <c r="AC18" s="26">
        <v>7</v>
      </c>
      <c r="AD18" s="26">
        <v>5</v>
      </c>
      <c r="AE18" s="5">
        <f t="shared" si="90"/>
        <v>5.7</v>
      </c>
      <c r="AF18" s="5">
        <v>6</v>
      </c>
      <c r="AG18" s="10"/>
      <c r="AH18" s="23">
        <f t="shared" si="10"/>
        <v>5.9</v>
      </c>
      <c r="AI18" s="9"/>
      <c r="AJ18" s="5"/>
      <c r="AK18" s="5">
        <f t="shared" si="11"/>
        <v>0</v>
      </c>
      <c r="AL18" s="5"/>
      <c r="AM18" s="5"/>
      <c r="AN18" s="9">
        <f t="shared" si="12"/>
        <v>0</v>
      </c>
      <c r="AO18" s="36">
        <f t="shared" si="13"/>
        <v>5.85</v>
      </c>
      <c r="AP18" s="1">
        <v>8</v>
      </c>
      <c r="AQ18" s="1">
        <v>6</v>
      </c>
      <c r="AR18" s="1">
        <f t="shared" si="111"/>
        <v>6.666666666666667</v>
      </c>
      <c r="AS18" s="1">
        <v>9</v>
      </c>
      <c r="AT18" s="5"/>
      <c r="AU18" s="23">
        <f t="shared" si="91"/>
        <v>7.8</v>
      </c>
      <c r="AV18" s="9"/>
      <c r="AW18" s="5"/>
      <c r="AX18" s="5">
        <f t="shared" si="92"/>
        <v>0</v>
      </c>
      <c r="AY18" s="5"/>
      <c r="AZ18" s="5"/>
      <c r="BA18" s="9">
        <f t="shared" si="93"/>
        <v>0</v>
      </c>
      <c r="BB18" s="39">
        <f t="shared" si="94"/>
        <v>7.8333333333333339</v>
      </c>
      <c r="BC18" s="44">
        <v>8</v>
      </c>
      <c r="BD18" s="1">
        <v>6</v>
      </c>
      <c r="BE18" s="2">
        <f t="shared" si="112"/>
        <v>6.7</v>
      </c>
      <c r="BF18" s="1">
        <v>7</v>
      </c>
      <c r="BG18" s="5"/>
      <c r="BH18" s="23">
        <f t="shared" si="95"/>
        <v>6.9</v>
      </c>
      <c r="BI18" s="9"/>
      <c r="BJ18" s="5"/>
      <c r="BK18" s="5">
        <f t="shared" si="96"/>
        <v>0</v>
      </c>
      <c r="BL18" s="5"/>
      <c r="BM18" s="5"/>
      <c r="BN18" s="9">
        <f t="shared" si="97"/>
        <v>0</v>
      </c>
      <c r="BO18" s="39">
        <f t="shared" si="98"/>
        <v>6.85</v>
      </c>
      <c r="BP18" s="26">
        <v>7</v>
      </c>
      <c r="BQ18" s="26">
        <v>8</v>
      </c>
      <c r="BR18" s="5">
        <f t="shared" si="99"/>
        <v>7.7</v>
      </c>
      <c r="BS18" s="5">
        <v>5</v>
      </c>
      <c r="BT18" s="5"/>
      <c r="BU18" s="23">
        <f t="shared" si="24"/>
        <v>6.4</v>
      </c>
      <c r="BV18" s="9"/>
      <c r="BW18" s="5"/>
      <c r="BX18" s="5">
        <f t="shared" si="100"/>
        <v>0</v>
      </c>
      <c r="BY18" s="5"/>
      <c r="BZ18" s="5"/>
      <c r="CA18" s="9">
        <f t="shared" si="101"/>
        <v>0</v>
      </c>
      <c r="CB18" s="39">
        <f t="shared" si="113"/>
        <v>6.35</v>
      </c>
      <c r="CC18" s="26">
        <v>8</v>
      </c>
      <c r="CD18" s="26">
        <v>8</v>
      </c>
      <c r="CE18" s="5">
        <f t="shared" si="102"/>
        <v>8</v>
      </c>
      <c r="CF18" s="5">
        <v>8</v>
      </c>
      <c r="CG18" s="5"/>
      <c r="CH18" s="23">
        <f>ROUND((MAX(CF18:CG18)+CE18)/2,1)</f>
        <v>8</v>
      </c>
      <c r="CI18" s="9"/>
      <c r="CJ18" s="5"/>
      <c r="CK18" s="5">
        <f t="shared" si="103"/>
        <v>0</v>
      </c>
      <c r="CL18" s="5"/>
      <c r="CM18" s="5"/>
      <c r="CN18" s="9">
        <f t="shared" si="104"/>
        <v>0</v>
      </c>
      <c r="CO18" s="39">
        <f t="shared" si="105"/>
        <v>8</v>
      </c>
      <c r="CP18" s="26"/>
      <c r="CQ18" s="26"/>
      <c r="CR18" s="5">
        <f t="shared" si="106"/>
        <v>0</v>
      </c>
      <c r="CS18" s="5"/>
      <c r="CT18" s="5"/>
      <c r="CU18" s="23">
        <f>ROUND((MAX(CS18:CT18)+CR18)/2,1)</f>
        <v>0</v>
      </c>
      <c r="CV18" s="9"/>
      <c r="CW18" s="5"/>
      <c r="CX18" s="5">
        <f t="shared" si="107"/>
        <v>0</v>
      </c>
      <c r="CY18" s="5"/>
      <c r="CZ18" s="5"/>
      <c r="DA18" s="9">
        <f t="shared" si="108"/>
        <v>0</v>
      </c>
      <c r="DB18" s="39">
        <f t="shared" si="109"/>
        <v>0</v>
      </c>
      <c r="DC18" s="26">
        <v>7</v>
      </c>
      <c r="DD18" s="26">
        <v>8</v>
      </c>
      <c r="DE18" s="5">
        <f t="shared" si="110"/>
        <v>7.7</v>
      </c>
      <c r="DF18" s="5">
        <v>6</v>
      </c>
      <c r="DG18" s="10"/>
      <c r="DH18" s="23">
        <f t="shared" si="38"/>
        <v>6.9</v>
      </c>
      <c r="DI18" s="9"/>
      <c r="DJ18" s="5"/>
      <c r="DK18" s="5">
        <f t="shared" si="39"/>
        <v>0</v>
      </c>
      <c r="DL18" s="5"/>
      <c r="DM18" s="5"/>
      <c r="DN18" s="9">
        <f t="shared" si="40"/>
        <v>0</v>
      </c>
      <c r="DO18" s="39">
        <f t="shared" si="41"/>
        <v>6.85</v>
      </c>
      <c r="DP18" s="26">
        <v>6</v>
      </c>
      <c r="DQ18" s="26">
        <v>9</v>
      </c>
      <c r="DR18" s="5">
        <f t="shared" si="42"/>
        <v>8</v>
      </c>
      <c r="DS18" s="5">
        <v>9</v>
      </c>
      <c r="DT18" s="10"/>
      <c r="DU18" s="23">
        <f t="shared" si="43"/>
        <v>8.5</v>
      </c>
      <c r="DV18" s="9"/>
      <c r="DW18" s="5"/>
      <c r="DX18" s="5">
        <f t="shared" si="44"/>
        <v>0</v>
      </c>
      <c r="DY18" s="5"/>
      <c r="DZ18" s="5"/>
      <c r="EA18" s="9">
        <f t="shared" si="45"/>
        <v>0</v>
      </c>
      <c r="EB18" s="39">
        <f t="shared" si="46"/>
        <v>8.5</v>
      </c>
      <c r="EC18" s="26"/>
      <c r="ED18" s="26"/>
      <c r="EE18" s="5">
        <f t="shared" si="47"/>
        <v>0</v>
      </c>
      <c r="EF18" s="5"/>
      <c r="EG18" s="10"/>
      <c r="EH18" s="23">
        <f t="shared" si="48"/>
        <v>0</v>
      </c>
      <c r="EI18" s="9"/>
      <c r="EJ18" s="5"/>
      <c r="EK18" s="5">
        <f t="shared" si="49"/>
        <v>0</v>
      </c>
      <c r="EL18" s="5"/>
      <c r="EM18" s="5"/>
      <c r="EN18" s="9">
        <f t="shared" si="50"/>
        <v>0</v>
      </c>
      <c r="EO18" s="39">
        <f t="shared" si="51"/>
        <v>0</v>
      </c>
      <c r="EP18" s="26"/>
      <c r="EQ18" s="26"/>
      <c r="ER18" s="5">
        <f t="shared" si="52"/>
        <v>0</v>
      </c>
      <c r="ES18" s="5"/>
      <c r="ET18" s="10"/>
      <c r="EU18" s="23">
        <f t="shared" si="53"/>
        <v>0</v>
      </c>
      <c r="EV18" s="9"/>
      <c r="EW18" s="5"/>
      <c r="EX18" s="5">
        <f t="shared" si="54"/>
        <v>0</v>
      </c>
      <c r="EY18" s="5"/>
      <c r="EZ18" s="5"/>
      <c r="FA18" s="9">
        <f t="shared" si="55"/>
        <v>0</v>
      </c>
      <c r="FB18" s="39">
        <f t="shared" si="56"/>
        <v>0</v>
      </c>
      <c r="FC18" s="26"/>
      <c r="FD18" s="26"/>
      <c r="FE18" s="5">
        <f t="shared" si="57"/>
        <v>0</v>
      </c>
      <c r="FF18" s="5"/>
      <c r="FG18" s="10"/>
      <c r="FH18" s="23">
        <f t="shared" si="58"/>
        <v>0</v>
      </c>
      <c r="FI18" s="9"/>
      <c r="FJ18" s="5"/>
      <c r="FK18" s="5">
        <f t="shared" si="59"/>
        <v>0</v>
      </c>
      <c r="FL18" s="5"/>
      <c r="FM18" s="5"/>
      <c r="FN18" s="9">
        <f t="shared" si="60"/>
        <v>0</v>
      </c>
      <c r="FO18" s="39">
        <f t="shared" si="61"/>
        <v>0</v>
      </c>
      <c r="FP18" s="26">
        <v>7</v>
      </c>
      <c r="FQ18" s="26">
        <v>6</v>
      </c>
      <c r="FR18" s="5">
        <f t="shared" si="62"/>
        <v>6.3</v>
      </c>
      <c r="FS18" s="5">
        <v>7</v>
      </c>
      <c r="FT18" s="10"/>
      <c r="FU18" s="23">
        <f t="shared" si="63"/>
        <v>6.7</v>
      </c>
      <c r="FV18" s="9"/>
      <c r="FW18" s="5"/>
      <c r="FX18" s="5">
        <f t="shared" si="64"/>
        <v>0</v>
      </c>
      <c r="FY18" s="5"/>
      <c r="FZ18" s="5"/>
      <c r="GA18" s="9">
        <f t="shared" si="65"/>
        <v>0</v>
      </c>
      <c r="GB18" s="39">
        <f t="shared" si="66"/>
        <v>6.65</v>
      </c>
      <c r="GC18" s="26"/>
      <c r="GD18" s="26"/>
      <c r="GE18" s="26"/>
      <c r="GF18" s="5">
        <f t="shared" si="67"/>
        <v>0</v>
      </c>
      <c r="GG18" s="5"/>
      <c r="GH18" s="10"/>
      <c r="GI18" s="23">
        <f t="shared" si="68"/>
        <v>0</v>
      </c>
      <c r="GJ18" s="9"/>
      <c r="GK18" s="5"/>
      <c r="GL18" s="5">
        <f t="shared" si="69"/>
        <v>0</v>
      </c>
      <c r="GM18" s="5"/>
      <c r="GN18" s="5"/>
      <c r="GO18" s="9">
        <f t="shared" si="70"/>
        <v>0</v>
      </c>
      <c r="GP18" s="39">
        <f t="shared" si="71"/>
        <v>0</v>
      </c>
      <c r="GQ18" s="26">
        <v>6</v>
      </c>
      <c r="GR18" s="26">
        <v>7</v>
      </c>
      <c r="GS18" s="5">
        <f t="shared" si="72"/>
        <v>6.7</v>
      </c>
      <c r="GT18" s="5"/>
      <c r="GU18" s="10"/>
      <c r="GV18" s="23">
        <f t="shared" si="73"/>
        <v>3.4</v>
      </c>
      <c r="GW18" s="9"/>
      <c r="GX18" s="5"/>
      <c r="GY18" s="5">
        <f t="shared" si="74"/>
        <v>0</v>
      </c>
      <c r="GZ18" s="5"/>
      <c r="HA18" s="5"/>
      <c r="HB18" s="9">
        <f t="shared" si="75"/>
        <v>0</v>
      </c>
      <c r="HC18" s="39">
        <f t="shared" si="82"/>
        <v>3.35</v>
      </c>
      <c r="HD18" s="46"/>
      <c r="HE18" s="46"/>
      <c r="HF18" s="77">
        <f t="shared" si="115"/>
        <v>0</v>
      </c>
      <c r="HG18" s="39">
        <f t="shared" si="116"/>
        <v>0</v>
      </c>
    </row>
    <row r="19" spans="1:215" s="21" customFormat="1" ht="18.75" customHeight="1">
      <c r="A19" s="24">
        <v>10</v>
      </c>
      <c r="B19" s="99" t="s">
        <v>192</v>
      </c>
      <c r="C19" s="82" t="s">
        <v>199</v>
      </c>
      <c r="D19" s="82" t="str">
        <f t="shared" si="114"/>
        <v>123MR2594</v>
      </c>
      <c r="E19" s="87" t="s">
        <v>398</v>
      </c>
      <c r="F19" s="88" t="s">
        <v>108</v>
      </c>
      <c r="G19" s="102" t="s">
        <v>399</v>
      </c>
      <c r="H19" s="44">
        <v>8</v>
      </c>
      <c r="I19" s="1">
        <v>9</v>
      </c>
      <c r="J19" s="22">
        <f t="shared" si="1"/>
        <v>8.6999999999999993</v>
      </c>
      <c r="K19" s="1">
        <v>8</v>
      </c>
      <c r="L19" s="1">
        <v>7</v>
      </c>
      <c r="M19" s="22">
        <f t="shared" si="83"/>
        <v>7.3</v>
      </c>
      <c r="N19" s="22">
        <f t="shared" si="84"/>
        <v>8</v>
      </c>
      <c r="O19" s="1">
        <v>8</v>
      </c>
      <c r="P19" s="5"/>
      <c r="Q19" s="23">
        <f t="shared" si="85"/>
        <v>8</v>
      </c>
      <c r="R19" s="18"/>
      <c r="S19" s="5"/>
      <c r="T19" s="5">
        <f t="shared" si="86"/>
        <v>0</v>
      </c>
      <c r="U19" s="5"/>
      <c r="V19" s="5"/>
      <c r="W19" s="5">
        <f t="shared" si="87"/>
        <v>0</v>
      </c>
      <c r="X19" s="5">
        <f t="shared" si="88"/>
        <v>0</v>
      </c>
      <c r="Y19" s="120"/>
      <c r="Z19" s="5"/>
      <c r="AA19" s="9">
        <f t="shared" si="89"/>
        <v>0</v>
      </c>
      <c r="AB19" s="39">
        <f t="shared" si="9"/>
        <v>8</v>
      </c>
      <c r="AC19" s="26">
        <v>6</v>
      </c>
      <c r="AD19" s="26">
        <v>5</v>
      </c>
      <c r="AE19" s="5">
        <f t="shared" si="90"/>
        <v>5.3</v>
      </c>
      <c r="AF19" s="5">
        <v>5</v>
      </c>
      <c r="AG19" s="10"/>
      <c r="AH19" s="23">
        <f t="shared" si="10"/>
        <v>5.2</v>
      </c>
      <c r="AI19" s="9"/>
      <c r="AJ19" s="5"/>
      <c r="AK19" s="5">
        <f t="shared" si="11"/>
        <v>0</v>
      </c>
      <c r="AL19" s="5"/>
      <c r="AM19" s="5"/>
      <c r="AN19" s="9">
        <f t="shared" si="12"/>
        <v>0</v>
      </c>
      <c r="AO19" s="36">
        <f t="shared" si="13"/>
        <v>5.15</v>
      </c>
      <c r="AP19" s="1">
        <v>8</v>
      </c>
      <c r="AQ19" s="1">
        <v>8</v>
      </c>
      <c r="AR19" s="1">
        <f t="shared" si="111"/>
        <v>8</v>
      </c>
      <c r="AS19" s="1">
        <v>8</v>
      </c>
      <c r="AT19" s="5"/>
      <c r="AU19" s="23">
        <f t="shared" si="91"/>
        <v>8</v>
      </c>
      <c r="AV19" s="9"/>
      <c r="AW19" s="5"/>
      <c r="AX19" s="5">
        <f t="shared" si="92"/>
        <v>0</v>
      </c>
      <c r="AY19" s="5"/>
      <c r="AZ19" s="5"/>
      <c r="BA19" s="9">
        <f t="shared" si="93"/>
        <v>0</v>
      </c>
      <c r="BB19" s="39">
        <f t="shared" si="94"/>
        <v>8</v>
      </c>
      <c r="BC19" s="44">
        <v>6</v>
      </c>
      <c r="BD19" s="1">
        <v>6</v>
      </c>
      <c r="BE19" s="2">
        <f t="shared" si="112"/>
        <v>6</v>
      </c>
      <c r="BF19" s="1">
        <v>5</v>
      </c>
      <c r="BG19" s="5"/>
      <c r="BH19" s="23">
        <f t="shared" si="95"/>
        <v>5.5</v>
      </c>
      <c r="BI19" s="9"/>
      <c r="BJ19" s="5"/>
      <c r="BK19" s="5">
        <f t="shared" si="96"/>
        <v>0</v>
      </c>
      <c r="BL19" s="5"/>
      <c r="BM19" s="5"/>
      <c r="BN19" s="9">
        <f t="shared" si="97"/>
        <v>0</v>
      </c>
      <c r="BO19" s="39">
        <f t="shared" si="98"/>
        <v>5.5</v>
      </c>
      <c r="BP19" s="26">
        <v>7</v>
      </c>
      <c r="BQ19" s="26">
        <v>7</v>
      </c>
      <c r="BR19" s="5">
        <f t="shared" si="99"/>
        <v>7</v>
      </c>
      <c r="BS19" s="5">
        <v>7</v>
      </c>
      <c r="BT19" s="5"/>
      <c r="BU19" s="23">
        <f t="shared" si="24"/>
        <v>7</v>
      </c>
      <c r="BV19" s="9"/>
      <c r="BW19" s="5"/>
      <c r="BX19" s="5">
        <f t="shared" si="100"/>
        <v>0</v>
      </c>
      <c r="BY19" s="5"/>
      <c r="BZ19" s="5"/>
      <c r="CA19" s="9">
        <f t="shared" si="101"/>
        <v>0</v>
      </c>
      <c r="CB19" s="39">
        <f t="shared" si="113"/>
        <v>7</v>
      </c>
      <c r="CC19" s="26">
        <v>8</v>
      </c>
      <c r="CD19" s="26">
        <v>8</v>
      </c>
      <c r="CE19" s="5">
        <f t="shared" si="102"/>
        <v>8</v>
      </c>
      <c r="CF19" s="5">
        <v>6</v>
      </c>
      <c r="CG19" s="5"/>
      <c r="CH19" s="23">
        <f>ROUND((MAX(CF19:CG19)+CE19)/2,1)</f>
        <v>7</v>
      </c>
      <c r="CI19" s="9"/>
      <c r="CJ19" s="5"/>
      <c r="CK19" s="5">
        <f t="shared" si="103"/>
        <v>0</v>
      </c>
      <c r="CL19" s="5"/>
      <c r="CM19" s="5"/>
      <c r="CN19" s="9">
        <f t="shared" si="104"/>
        <v>0</v>
      </c>
      <c r="CO19" s="39">
        <f t="shared" si="105"/>
        <v>7</v>
      </c>
      <c r="CP19" s="26"/>
      <c r="CQ19" s="26"/>
      <c r="CR19" s="5">
        <f t="shared" si="106"/>
        <v>0</v>
      </c>
      <c r="CS19" s="5"/>
      <c r="CT19" s="5"/>
      <c r="CU19" s="23">
        <f>ROUND((MAX(CS19:CT19)+CR19)/2,1)</f>
        <v>0</v>
      </c>
      <c r="CV19" s="9"/>
      <c r="CW19" s="5"/>
      <c r="CX19" s="5">
        <f t="shared" si="107"/>
        <v>0</v>
      </c>
      <c r="CY19" s="5"/>
      <c r="CZ19" s="5"/>
      <c r="DA19" s="9">
        <f t="shared" si="108"/>
        <v>0</v>
      </c>
      <c r="DB19" s="39">
        <f t="shared" si="109"/>
        <v>0</v>
      </c>
      <c r="DC19" s="26">
        <v>6</v>
      </c>
      <c r="DD19" s="26">
        <v>8</v>
      </c>
      <c r="DE19" s="5">
        <f t="shared" si="110"/>
        <v>7.3</v>
      </c>
      <c r="DF19" s="5">
        <v>6</v>
      </c>
      <c r="DG19" s="10"/>
      <c r="DH19" s="23">
        <f t="shared" si="38"/>
        <v>6.7</v>
      </c>
      <c r="DI19" s="9"/>
      <c r="DJ19" s="5"/>
      <c r="DK19" s="5">
        <f t="shared" si="39"/>
        <v>0</v>
      </c>
      <c r="DL19" s="5"/>
      <c r="DM19" s="5"/>
      <c r="DN19" s="9">
        <f t="shared" si="40"/>
        <v>0</v>
      </c>
      <c r="DO19" s="39">
        <f t="shared" si="41"/>
        <v>6.65</v>
      </c>
      <c r="DP19" s="26">
        <v>7</v>
      </c>
      <c r="DQ19" s="26">
        <v>9</v>
      </c>
      <c r="DR19" s="5">
        <f t="shared" si="42"/>
        <v>8.3000000000000007</v>
      </c>
      <c r="DS19" s="5">
        <v>8</v>
      </c>
      <c r="DT19" s="10"/>
      <c r="DU19" s="23">
        <f t="shared" si="43"/>
        <v>8.1999999999999993</v>
      </c>
      <c r="DV19" s="9"/>
      <c r="DW19" s="5"/>
      <c r="DX19" s="5">
        <f t="shared" si="44"/>
        <v>0</v>
      </c>
      <c r="DY19" s="5"/>
      <c r="DZ19" s="5"/>
      <c r="EA19" s="9">
        <f t="shared" si="45"/>
        <v>0</v>
      </c>
      <c r="EB19" s="39">
        <f t="shared" si="46"/>
        <v>8.15</v>
      </c>
      <c r="EC19" s="26"/>
      <c r="ED19" s="26"/>
      <c r="EE19" s="5">
        <f t="shared" si="47"/>
        <v>0</v>
      </c>
      <c r="EF19" s="5"/>
      <c r="EG19" s="10"/>
      <c r="EH19" s="23">
        <f t="shared" si="48"/>
        <v>0</v>
      </c>
      <c r="EI19" s="9"/>
      <c r="EJ19" s="5"/>
      <c r="EK19" s="5">
        <f t="shared" si="49"/>
        <v>0</v>
      </c>
      <c r="EL19" s="5"/>
      <c r="EM19" s="5"/>
      <c r="EN19" s="9">
        <f t="shared" si="50"/>
        <v>0</v>
      </c>
      <c r="EO19" s="39">
        <f t="shared" si="51"/>
        <v>0</v>
      </c>
      <c r="EP19" s="26"/>
      <c r="EQ19" s="26"/>
      <c r="ER19" s="5">
        <f t="shared" si="52"/>
        <v>0</v>
      </c>
      <c r="ES19" s="5"/>
      <c r="ET19" s="10"/>
      <c r="EU19" s="23">
        <f t="shared" si="53"/>
        <v>0</v>
      </c>
      <c r="EV19" s="9"/>
      <c r="EW19" s="5"/>
      <c r="EX19" s="5">
        <f t="shared" si="54"/>
        <v>0</v>
      </c>
      <c r="EY19" s="5"/>
      <c r="EZ19" s="5"/>
      <c r="FA19" s="9">
        <f t="shared" si="55"/>
        <v>0</v>
      </c>
      <c r="FB19" s="39">
        <f t="shared" si="56"/>
        <v>0</v>
      </c>
      <c r="FC19" s="26"/>
      <c r="FD19" s="26"/>
      <c r="FE19" s="5">
        <f t="shared" si="57"/>
        <v>0</v>
      </c>
      <c r="FF19" s="5"/>
      <c r="FG19" s="10"/>
      <c r="FH19" s="23">
        <f t="shared" si="58"/>
        <v>0</v>
      </c>
      <c r="FI19" s="9"/>
      <c r="FJ19" s="5"/>
      <c r="FK19" s="5">
        <f t="shared" si="59"/>
        <v>0</v>
      </c>
      <c r="FL19" s="5"/>
      <c r="FM19" s="5"/>
      <c r="FN19" s="9">
        <f t="shared" si="60"/>
        <v>0</v>
      </c>
      <c r="FO19" s="39">
        <f t="shared" si="61"/>
        <v>0</v>
      </c>
      <c r="FP19" s="26">
        <v>7</v>
      </c>
      <c r="FQ19" s="26">
        <v>6</v>
      </c>
      <c r="FR19" s="5">
        <f t="shared" si="62"/>
        <v>6.3</v>
      </c>
      <c r="FS19" s="5">
        <v>7</v>
      </c>
      <c r="FT19" s="10"/>
      <c r="FU19" s="23">
        <f t="shared" si="63"/>
        <v>6.7</v>
      </c>
      <c r="FV19" s="9"/>
      <c r="FW19" s="5"/>
      <c r="FX19" s="5">
        <f t="shared" si="64"/>
        <v>0</v>
      </c>
      <c r="FY19" s="5"/>
      <c r="FZ19" s="5"/>
      <c r="GA19" s="9">
        <f t="shared" si="65"/>
        <v>0</v>
      </c>
      <c r="GB19" s="39">
        <f t="shared" si="66"/>
        <v>6.65</v>
      </c>
      <c r="GC19" s="26"/>
      <c r="GD19" s="26"/>
      <c r="GE19" s="26"/>
      <c r="GF19" s="5">
        <f t="shared" si="67"/>
        <v>0</v>
      </c>
      <c r="GG19" s="5"/>
      <c r="GH19" s="10"/>
      <c r="GI19" s="23">
        <f t="shared" si="68"/>
        <v>0</v>
      </c>
      <c r="GJ19" s="9"/>
      <c r="GK19" s="5"/>
      <c r="GL19" s="5">
        <f t="shared" si="69"/>
        <v>0</v>
      </c>
      <c r="GM19" s="5"/>
      <c r="GN19" s="5"/>
      <c r="GO19" s="9">
        <f t="shared" si="70"/>
        <v>0</v>
      </c>
      <c r="GP19" s="39">
        <f t="shared" si="71"/>
        <v>0</v>
      </c>
      <c r="GQ19" s="26">
        <v>7</v>
      </c>
      <c r="GR19" s="26">
        <v>7</v>
      </c>
      <c r="GS19" s="5">
        <f t="shared" si="72"/>
        <v>7</v>
      </c>
      <c r="GT19" s="5"/>
      <c r="GU19" s="10"/>
      <c r="GV19" s="23">
        <f t="shared" si="73"/>
        <v>3.5</v>
      </c>
      <c r="GW19" s="9"/>
      <c r="GX19" s="5"/>
      <c r="GY19" s="5">
        <f t="shared" si="74"/>
        <v>0</v>
      </c>
      <c r="GZ19" s="5"/>
      <c r="HA19" s="5"/>
      <c r="HB19" s="9">
        <f t="shared" si="75"/>
        <v>0</v>
      </c>
      <c r="HC19" s="39">
        <f t="shared" si="82"/>
        <v>3.5</v>
      </c>
      <c r="HD19" s="46"/>
      <c r="HE19" s="46"/>
      <c r="HF19" s="77">
        <f t="shared" si="115"/>
        <v>0</v>
      </c>
      <c r="HG19" s="39">
        <f t="shared" si="116"/>
        <v>0</v>
      </c>
    </row>
    <row r="20" spans="1:215" s="21" customFormat="1" ht="18.75" customHeight="1">
      <c r="A20" s="24">
        <v>11</v>
      </c>
      <c r="B20" s="99" t="s">
        <v>192</v>
      </c>
      <c r="C20" s="82" t="s">
        <v>200</v>
      </c>
      <c r="D20" s="82" t="str">
        <f t="shared" si="114"/>
        <v>123MR2595</v>
      </c>
      <c r="E20" s="87" t="s">
        <v>400</v>
      </c>
      <c r="F20" s="88" t="s">
        <v>401</v>
      </c>
      <c r="G20" s="103" t="s">
        <v>402</v>
      </c>
      <c r="H20" s="44">
        <v>8</v>
      </c>
      <c r="I20" s="1">
        <v>8</v>
      </c>
      <c r="J20" s="22">
        <f t="shared" si="1"/>
        <v>8</v>
      </c>
      <c r="K20" s="1">
        <v>8</v>
      </c>
      <c r="L20" s="1">
        <v>9</v>
      </c>
      <c r="M20" s="22">
        <f t="shared" si="83"/>
        <v>8.6999999999999993</v>
      </c>
      <c r="N20" s="22">
        <f t="shared" si="84"/>
        <v>8.35</v>
      </c>
      <c r="O20" s="1">
        <v>9</v>
      </c>
      <c r="P20" s="5"/>
      <c r="Q20" s="23">
        <f t="shared" si="85"/>
        <v>8.6999999999999993</v>
      </c>
      <c r="R20" s="5"/>
      <c r="S20" s="9"/>
      <c r="T20" s="5">
        <f t="shared" si="86"/>
        <v>0</v>
      </c>
      <c r="U20" s="5"/>
      <c r="V20" s="5"/>
      <c r="W20" s="5">
        <f t="shared" si="87"/>
        <v>0</v>
      </c>
      <c r="X20" s="5">
        <f t="shared" si="88"/>
        <v>0</v>
      </c>
      <c r="Y20" s="5"/>
      <c r="Z20" s="10"/>
      <c r="AA20" s="9">
        <f t="shared" si="89"/>
        <v>0</v>
      </c>
      <c r="AB20" s="39">
        <f t="shared" si="9"/>
        <v>8.6750000000000007</v>
      </c>
      <c r="AC20" s="26">
        <v>9</v>
      </c>
      <c r="AD20" s="26">
        <v>6</v>
      </c>
      <c r="AE20" s="5">
        <f t="shared" si="90"/>
        <v>7</v>
      </c>
      <c r="AF20" s="5">
        <v>4</v>
      </c>
      <c r="AG20" s="10"/>
      <c r="AH20" s="23">
        <f t="shared" si="10"/>
        <v>5.5</v>
      </c>
      <c r="AI20" s="9"/>
      <c r="AJ20" s="5"/>
      <c r="AK20" s="5">
        <f t="shared" si="11"/>
        <v>0</v>
      </c>
      <c r="AL20" s="5"/>
      <c r="AM20" s="5"/>
      <c r="AN20" s="9">
        <f t="shared" si="12"/>
        <v>0</v>
      </c>
      <c r="AO20" s="36">
        <f t="shared" si="13"/>
        <v>5.5</v>
      </c>
      <c r="AP20" s="1">
        <v>8</v>
      </c>
      <c r="AQ20" s="1">
        <v>7</v>
      </c>
      <c r="AR20" s="1">
        <f t="shared" si="111"/>
        <v>7.333333333333333</v>
      </c>
      <c r="AS20" s="1">
        <v>8</v>
      </c>
      <c r="AT20" s="10"/>
      <c r="AU20" s="23">
        <f t="shared" si="91"/>
        <v>7.7</v>
      </c>
      <c r="AV20" s="9"/>
      <c r="AW20" s="5"/>
      <c r="AX20" s="5">
        <f t="shared" si="92"/>
        <v>0</v>
      </c>
      <c r="AY20" s="5"/>
      <c r="AZ20" s="5"/>
      <c r="BA20" s="9">
        <f t="shared" si="93"/>
        <v>0</v>
      </c>
      <c r="BB20" s="39">
        <f t="shared" si="94"/>
        <v>7.6666666666666661</v>
      </c>
      <c r="BC20" s="44">
        <v>7</v>
      </c>
      <c r="BD20" s="1">
        <v>7</v>
      </c>
      <c r="BE20" s="2">
        <f t="shared" si="112"/>
        <v>7</v>
      </c>
      <c r="BF20" s="1">
        <v>4</v>
      </c>
      <c r="BG20" s="10"/>
      <c r="BH20" s="23">
        <f t="shared" si="95"/>
        <v>5.5</v>
      </c>
      <c r="BI20" s="9"/>
      <c r="BJ20" s="5"/>
      <c r="BK20" s="5">
        <f t="shared" si="96"/>
        <v>0</v>
      </c>
      <c r="BL20" s="5"/>
      <c r="BM20" s="5"/>
      <c r="BN20" s="9">
        <f t="shared" si="97"/>
        <v>0</v>
      </c>
      <c r="BO20" s="39">
        <f t="shared" si="98"/>
        <v>5.5</v>
      </c>
      <c r="BP20" s="26">
        <v>9</v>
      </c>
      <c r="BQ20" s="26">
        <v>8</v>
      </c>
      <c r="BR20" s="5">
        <f t="shared" si="99"/>
        <v>8.3000000000000007</v>
      </c>
      <c r="BS20" s="5">
        <v>8</v>
      </c>
      <c r="BT20" s="10"/>
      <c r="BU20" s="23">
        <f>ROUND((MAX(BS20:BT20)+BR20)/2,1)</f>
        <v>8.1999999999999993</v>
      </c>
      <c r="BV20" s="9"/>
      <c r="BW20" s="5"/>
      <c r="BX20" s="5">
        <f t="shared" si="100"/>
        <v>0</v>
      </c>
      <c r="BY20" s="5"/>
      <c r="BZ20" s="5"/>
      <c r="CA20" s="9">
        <f t="shared" si="101"/>
        <v>0</v>
      </c>
      <c r="CB20" s="39">
        <f t="shared" si="113"/>
        <v>8.15</v>
      </c>
      <c r="CC20" s="26">
        <v>9</v>
      </c>
      <c r="CD20" s="26">
        <v>9</v>
      </c>
      <c r="CE20" s="5">
        <f t="shared" si="102"/>
        <v>9</v>
      </c>
      <c r="CF20" s="5">
        <v>6</v>
      </c>
      <c r="CG20" s="10"/>
      <c r="CH20" s="23">
        <f>ROUND((MAX(CF20:CG20)+CE20)/2,1)</f>
        <v>7.5</v>
      </c>
      <c r="CI20" s="9"/>
      <c r="CJ20" s="5"/>
      <c r="CK20" s="5">
        <f t="shared" si="103"/>
        <v>0</v>
      </c>
      <c r="CL20" s="5"/>
      <c r="CM20" s="5"/>
      <c r="CN20" s="9">
        <f t="shared" si="104"/>
        <v>0</v>
      </c>
      <c r="CO20" s="39">
        <f t="shared" si="105"/>
        <v>7.5</v>
      </c>
      <c r="CP20" s="26"/>
      <c r="CQ20" s="26"/>
      <c r="CR20" s="5">
        <f t="shared" si="106"/>
        <v>0</v>
      </c>
      <c r="CS20" s="5"/>
      <c r="CT20" s="10"/>
      <c r="CU20" s="23">
        <f>ROUND((MAX(CS20:CT20)+CR20)/2,1)</f>
        <v>0</v>
      </c>
      <c r="CV20" s="9"/>
      <c r="CW20" s="5"/>
      <c r="CX20" s="5">
        <f t="shared" si="107"/>
        <v>0</v>
      </c>
      <c r="CY20" s="5"/>
      <c r="CZ20" s="5"/>
      <c r="DA20" s="9">
        <f t="shared" si="108"/>
        <v>0</v>
      </c>
      <c r="DB20" s="39">
        <f t="shared" si="109"/>
        <v>0</v>
      </c>
      <c r="DC20" s="26">
        <v>8</v>
      </c>
      <c r="DD20" s="26">
        <v>8</v>
      </c>
      <c r="DE20" s="5">
        <f t="shared" si="110"/>
        <v>8</v>
      </c>
      <c r="DF20" s="5">
        <v>6</v>
      </c>
      <c r="DG20" s="10"/>
      <c r="DH20" s="23">
        <f t="shared" si="38"/>
        <v>7</v>
      </c>
      <c r="DI20" s="9"/>
      <c r="DJ20" s="5"/>
      <c r="DK20" s="5">
        <f t="shared" si="39"/>
        <v>0</v>
      </c>
      <c r="DL20" s="5"/>
      <c r="DM20" s="5"/>
      <c r="DN20" s="9">
        <f t="shared" si="40"/>
        <v>0</v>
      </c>
      <c r="DO20" s="39">
        <f t="shared" si="41"/>
        <v>7</v>
      </c>
      <c r="DP20" s="26">
        <v>6</v>
      </c>
      <c r="DQ20" s="26">
        <v>9</v>
      </c>
      <c r="DR20" s="5">
        <f t="shared" si="42"/>
        <v>8</v>
      </c>
      <c r="DS20" s="5">
        <v>9</v>
      </c>
      <c r="DT20" s="10"/>
      <c r="DU20" s="23">
        <f t="shared" si="43"/>
        <v>8.5</v>
      </c>
      <c r="DV20" s="9"/>
      <c r="DW20" s="5"/>
      <c r="DX20" s="5">
        <f t="shared" si="44"/>
        <v>0</v>
      </c>
      <c r="DY20" s="5"/>
      <c r="DZ20" s="5"/>
      <c r="EA20" s="9">
        <f t="shared" si="45"/>
        <v>0</v>
      </c>
      <c r="EB20" s="39">
        <f t="shared" si="46"/>
        <v>8.5</v>
      </c>
      <c r="EC20" s="26"/>
      <c r="ED20" s="26"/>
      <c r="EE20" s="5">
        <f t="shared" si="47"/>
        <v>0</v>
      </c>
      <c r="EF20" s="5"/>
      <c r="EG20" s="10"/>
      <c r="EH20" s="23">
        <f t="shared" si="48"/>
        <v>0</v>
      </c>
      <c r="EI20" s="9"/>
      <c r="EJ20" s="5"/>
      <c r="EK20" s="5">
        <f t="shared" si="49"/>
        <v>0</v>
      </c>
      <c r="EL20" s="5"/>
      <c r="EM20" s="5"/>
      <c r="EN20" s="9">
        <f t="shared" si="50"/>
        <v>0</v>
      </c>
      <c r="EO20" s="39">
        <f t="shared" si="51"/>
        <v>0</v>
      </c>
      <c r="EP20" s="26"/>
      <c r="EQ20" s="26"/>
      <c r="ER20" s="5">
        <f t="shared" si="52"/>
        <v>0</v>
      </c>
      <c r="ES20" s="5"/>
      <c r="ET20" s="10"/>
      <c r="EU20" s="23">
        <f t="shared" si="53"/>
        <v>0</v>
      </c>
      <c r="EV20" s="9"/>
      <c r="EW20" s="5"/>
      <c r="EX20" s="5">
        <f t="shared" si="54"/>
        <v>0</v>
      </c>
      <c r="EY20" s="5"/>
      <c r="EZ20" s="5"/>
      <c r="FA20" s="9">
        <f t="shared" si="55"/>
        <v>0</v>
      </c>
      <c r="FB20" s="39">
        <f t="shared" si="56"/>
        <v>0</v>
      </c>
      <c r="FC20" s="26"/>
      <c r="FD20" s="26"/>
      <c r="FE20" s="5">
        <f t="shared" si="57"/>
        <v>0</v>
      </c>
      <c r="FF20" s="5"/>
      <c r="FG20" s="10"/>
      <c r="FH20" s="23">
        <f t="shared" si="58"/>
        <v>0</v>
      </c>
      <c r="FI20" s="9"/>
      <c r="FJ20" s="5"/>
      <c r="FK20" s="5">
        <f t="shared" si="59"/>
        <v>0</v>
      </c>
      <c r="FL20" s="5"/>
      <c r="FM20" s="5"/>
      <c r="FN20" s="9">
        <f t="shared" si="60"/>
        <v>0</v>
      </c>
      <c r="FO20" s="39">
        <f t="shared" si="61"/>
        <v>0</v>
      </c>
      <c r="FP20" s="26">
        <v>8</v>
      </c>
      <c r="FQ20" s="26">
        <v>8</v>
      </c>
      <c r="FR20" s="5">
        <f t="shared" si="62"/>
        <v>8</v>
      </c>
      <c r="FS20" s="5">
        <v>7</v>
      </c>
      <c r="FT20" s="10"/>
      <c r="FU20" s="23">
        <f t="shared" si="63"/>
        <v>7.5</v>
      </c>
      <c r="FV20" s="9"/>
      <c r="FW20" s="5"/>
      <c r="FX20" s="5">
        <f t="shared" si="64"/>
        <v>0</v>
      </c>
      <c r="FY20" s="5"/>
      <c r="FZ20" s="5"/>
      <c r="GA20" s="9">
        <f t="shared" si="65"/>
        <v>0</v>
      </c>
      <c r="GB20" s="39">
        <f t="shared" si="66"/>
        <v>7.5</v>
      </c>
      <c r="GC20" s="26"/>
      <c r="GD20" s="26"/>
      <c r="GE20" s="26"/>
      <c r="GF20" s="5">
        <f t="shared" si="67"/>
        <v>0</v>
      </c>
      <c r="GG20" s="5"/>
      <c r="GH20" s="10"/>
      <c r="GI20" s="23">
        <f t="shared" si="68"/>
        <v>0</v>
      </c>
      <c r="GJ20" s="9"/>
      <c r="GK20" s="5"/>
      <c r="GL20" s="5">
        <f t="shared" si="69"/>
        <v>0</v>
      </c>
      <c r="GM20" s="5"/>
      <c r="GN20" s="5"/>
      <c r="GO20" s="9">
        <f t="shared" si="70"/>
        <v>0</v>
      </c>
      <c r="GP20" s="39">
        <f t="shared" si="71"/>
        <v>0</v>
      </c>
      <c r="GQ20" s="26">
        <v>7</v>
      </c>
      <c r="GR20" s="26">
        <v>7</v>
      </c>
      <c r="GS20" s="5">
        <f t="shared" si="72"/>
        <v>7</v>
      </c>
      <c r="GT20" s="5"/>
      <c r="GU20" s="10"/>
      <c r="GV20" s="23">
        <f t="shared" si="73"/>
        <v>3.5</v>
      </c>
      <c r="GW20" s="9"/>
      <c r="GX20" s="5"/>
      <c r="GY20" s="5">
        <f t="shared" si="74"/>
        <v>0</v>
      </c>
      <c r="GZ20" s="5"/>
      <c r="HA20" s="5"/>
      <c r="HB20" s="9">
        <f t="shared" si="75"/>
        <v>0</v>
      </c>
      <c r="HC20" s="39">
        <f t="shared" si="82"/>
        <v>3.5</v>
      </c>
      <c r="HD20" s="46"/>
      <c r="HE20" s="46"/>
      <c r="HF20" s="77">
        <f t="shared" si="115"/>
        <v>0</v>
      </c>
      <c r="HG20" s="39">
        <f t="shared" si="116"/>
        <v>0</v>
      </c>
    </row>
    <row r="21" spans="1:215" s="21" customFormat="1" ht="18.75" customHeight="1">
      <c r="A21" s="24">
        <v>12</v>
      </c>
      <c r="B21" s="99" t="s">
        <v>192</v>
      </c>
      <c r="C21" s="82" t="s">
        <v>201</v>
      </c>
      <c r="D21" s="82" t="str">
        <f t="shared" si="114"/>
        <v>123MR2596</v>
      </c>
      <c r="E21" s="87" t="s">
        <v>403</v>
      </c>
      <c r="F21" s="88" t="s">
        <v>404</v>
      </c>
      <c r="G21" s="103" t="s">
        <v>405</v>
      </c>
      <c r="H21" s="44">
        <v>8</v>
      </c>
      <c r="I21" s="1">
        <v>8</v>
      </c>
      <c r="J21" s="22">
        <f t="shared" si="1"/>
        <v>8</v>
      </c>
      <c r="K21" s="1">
        <v>9</v>
      </c>
      <c r="L21" s="1">
        <v>7</v>
      </c>
      <c r="M21" s="22">
        <f t="shared" si="83"/>
        <v>7.7</v>
      </c>
      <c r="N21" s="22">
        <f t="shared" si="84"/>
        <v>7.85</v>
      </c>
      <c r="O21" s="1">
        <v>7</v>
      </c>
      <c r="P21" s="5"/>
      <c r="Q21" s="23">
        <f t="shared" si="85"/>
        <v>7.4</v>
      </c>
      <c r="R21" s="5"/>
      <c r="S21" s="9"/>
      <c r="T21" s="5">
        <f t="shared" ref="T21:T28" si="117">ROUND((R21+S21*2)/3,1)</f>
        <v>0</v>
      </c>
      <c r="U21" s="5"/>
      <c r="V21" s="5"/>
      <c r="W21" s="5">
        <f t="shared" ref="W21:W28" si="118">ROUND((U21+V21*2)/3,1)</f>
        <v>0</v>
      </c>
      <c r="X21" s="5">
        <f t="shared" ref="X21:X28" si="119">(T21+W21)/2</f>
        <v>0</v>
      </c>
      <c r="Y21" s="5"/>
      <c r="Z21" s="10"/>
      <c r="AA21" s="9">
        <f t="shared" ref="AA21:AA28" si="120">ROUND((MAX(Y21:Z21)+X21)/2,1)</f>
        <v>0</v>
      </c>
      <c r="AB21" s="39">
        <f t="shared" si="9"/>
        <v>7.4249999999999998</v>
      </c>
      <c r="AC21" s="26">
        <v>8</v>
      </c>
      <c r="AD21" s="26">
        <v>5</v>
      </c>
      <c r="AE21" s="5">
        <f t="shared" ref="AE21:AE28" si="121">ROUND((AC21+AD21*2)/3,1)</f>
        <v>6</v>
      </c>
      <c r="AF21" s="5">
        <v>5</v>
      </c>
      <c r="AG21" s="10"/>
      <c r="AH21" s="23">
        <f t="shared" ref="AH21:AH28" si="122">ROUND((MAX(AF21:AG21)+AE21)/2,1)</f>
        <v>5.5</v>
      </c>
      <c r="AI21" s="9"/>
      <c r="AJ21" s="5"/>
      <c r="AK21" s="5">
        <f t="shared" ref="AK21:AK28" si="123">ROUND((AI21+AJ21*2)/3,1)</f>
        <v>0</v>
      </c>
      <c r="AL21" s="5"/>
      <c r="AM21" s="5"/>
      <c r="AN21" s="9">
        <f t="shared" ref="AN21:AN28" si="124">ROUND((MAX(AL21:AM21)+AK21)/2,1)</f>
        <v>0</v>
      </c>
      <c r="AO21" s="36">
        <f t="shared" ref="AO21:AO28" si="125">IF(AK21=0,(MAX(AF21,AG21)+AE21)/2,(MAX(AL21,AM21)+AK21)/2)</f>
        <v>5.5</v>
      </c>
      <c r="AP21" s="1">
        <v>8</v>
      </c>
      <c r="AQ21" s="1">
        <v>8</v>
      </c>
      <c r="AR21" s="1">
        <f t="shared" si="111"/>
        <v>8</v>
      </c>
      <c r="AS21" s="1">
        <v>6</v>
      </c>
      <c r="AT21" s="10"/>
      <c r="AU21" s="23">
        <f t="shared" si="91"/>
        <v>7</v>
      </c>
      <c r="AV21" s="9"/>
      <c r="AW21" s="5"/>
      <c r="AX21" s="5">
        <f t="shared" si="92"/>
        <v>0</v>
      </c>
      <c r="AY21" s="5"/>
      <c r="AZ21" s="5"/>
      <c r="BA21" s="9">
        <f t="shared" si="93"/>
        <v>0</v>
      </c>
      <c r="BB21" s="39">
        <f t="shared" si="94"/>
        <v>7</v>
      </c>
      <c r="BC21" s="44">
        <v>8</v>
      </c>
      <c r="BD21" s="1">
        <v>7</v>
      </c>
      <c r="BE21" s="2">
        <f t="shared" si="112"/>
        <v>7.3</v>
      </c>
      <c r="BF21" s="1">
        <v>5</v>
      </c>
      <c r="BG21" s="10"/>
      <c r="BH21" s="23">
        <f t="shared" si="95"/>
        <v>6.2</v>
      </c>
      <c r="BI21" s="9"/>
      <c r="BJ21" s="5"/>
      <c r="BK21" s="5">
        <f t="shared" si="96"/>
        <v>0</v>
      </c>
      <c r="BL21" s="5"/>
      <c r="BM21" s="5"/>
      <c r="BN21" s="9">
        <f t="shared" si="97"/>
        <v>0</v>
      </c>
      <c r="BO21" s="39">
        <f t="shared" si="98"/>
        <v>6.15</v>
      </c>
      <c r="BP21" s="26">
        <v>9</v>
      </c>
      <c r="BQ21" s="26">
        <v>8</v>
      </c>
      <c r="BR21" s="5">
        <f t="shared" ref="BR21:BR28" si="126">ROUND((BP21+BQ21*2)/3,1)</f>
        <v>8.3000000000000007</v>
      </c>
      <c r="BS21" s="5">
        <v>6</v>
      </c>
      <c r="BT21" s="10"/>
      <c r="BU21" s="23">
        <f t="shared" ref="BU21:BU28" si="127">ROUND((MAX(BS21:BT21)+BR21)/2,1)</f>
        <v>7.2</v>
      </c>
      <c r="BV21" s="9"/>
      <c r="BW21" s="5"/>
      <c r="BX21" s="5">
        <f t="shared" ref="BX21:BX28" si="128">ROUND((BV21+BW21*2)/3,1)</f>
        <v>0</v>
      </c>
      <c r="BY21" s="5"/>
      <c r="BZ21" s="5"/>
      <c r="CA21" s="9">
        <f t="shared" ref="CA21:CA28" si="129">ROUND((MAX(BY21:BZ21)+BX21)/2,1)</f>
        <v>0</v>
      </c>
      <c r="CB21" s="39">
        <f t="shared" ref="CB21:CB28" si="130">IF(BX21=0,(MAX(BS21,BT21)+BR21)/2,(MAX(BY21,BZ21)+BX21)/2)</f>
        <v>7.15</v>
      </c>
      <c r="CC21" s="26">
        <v>9</v>
      </c>
      <c r="CD21" s="26">
        <v>9</v>
      </c>
      <c r="CE21" s="5">
        <f t="shared" ref="CE21:CE28" si="131">ROUND((CC21+CD21*2)/3,1)</f>
        <v>9</v>
      </c>
      <c r="CF21" s="5">
        <v>5</v>
      </c>
      <c r="CG21" s="10"/>
      <c r="CH21" s="23">
        <f t="shared" ref="CH21:CH28" si="132">ROUND((MAX(CF21:CG21)+CE21)/2,1)</f>
        <v>7</v>
      </c>
      <c r="CI21" s="9"/>
      <c r="CJ21" s="5"/>
      <c r="CK21" s="5">
        <f t="shared" ref="CK21:CK28" si="133">ROUND((CI21+CJ21*2)/3,1)</f>
        <v>0</v>
      </c>
      <c r="CL21" s="5"/>
      <c r="CM21" s="5"/>
      <c r="CN21" s="9">
        <f t="shared" ref="CN21:CN28" si="134">ROUND((MAX(CL21:CM21)+CK21)/2,1)</f>
        <v>0</v>
      </c>
      <c r="CO21" s="39">
        <f t="shared" ref="CO21:CO28" si="135">IF(CK21=0,(MAX(CF21,CG21)+CE21)/2,(MAX(CL21,CM21)+CK21)/2)</f>
        <v>7</v>
      </c>
      <c r="CP21" s="26"/>
      <c r="CQ21" s="26"/>
      <c r="CR21" s="5">
        <f t="shared" ref="CR21:CR28" si="136">ROUND((CP21+CQ21*2)/3,1)</f>
        <v>0</v>
      </c>
      <c r="CS21" s="5"/>
      <c r="CT21" s="10"/>
      <c r="CU21" s="23">
        <f t="shared" ref="CU21:CU28" si="137">ROUND((MAX(CS21:CT21)+CR21)/2,1)</f>
        <v>0</v>
      </c>
      <c r="CV21" s="9"/>
      <c r="CW21" s="5"/>
      <c r="CX21" s="5">
        <f t="shared" ref="CX21:CX28" si="138">ROUND((CV21+CW21*2)/3,1)</f>
        <v>0</v>
      </c>
      <c r="CY21" s="5"/>
      <c r="CZ21" s="5"/>
      <c r="DA21" s="9">
        <f t="shared" ref="DA21:DA28" si="139">ROUND((MAX(CY21:CZ21)+CX21)/2,1)</f>
        <v>0</v>
      </c>
      <c r="DB21" s="39">
        <f t="shared" ref="DB21:DB28" si="140">IF(CX21=0,(MAX(CS21,CT21)+CR21)/2,(MAX(CY21,CZ21)+CX21)/2)</f>
        <v>0</v>
      </c>
      <c r="DC21" s="26">
        <v>8</v>
      </c>
      <c r="DD21" s="26">
        <v>8</v>
      </c>
      <c r="DE21" s="5">
        <f t="shared" ref="DE21:DE28" si="141">ROUND((DC21+DD21*2)/3,1)</f>
        <v>8</v>
      </c>
      <c r="DF21" s="5">
        <v>7</v>
      </c>
      <c r="DG21" s="10"/>
      <c r="DH21" s="23">
        <f t="shared" ref="DH21:DH28" si="142">ROUND((MAX(DF21:DG21)+DE21)/2,1)</f>
        <v>7.5</v>
      </c>
      <c r="DI21" s="9"/>
      <c r="DJ21" s="5"/>
      <c r="DK21" s="5">
        <f t="shared" ref="DK21:DK28" si="143">ROUND((DI21+DJ21*2)/3,1)</f>
        <v>0</v>
      </c>
      <c r="DL21" s="5"/>
      <c r="DM21" s="5"/>
      <c r="DN21" s="9">
        <f t="shared" ref="DN21:DN28" si="144">ROUND((MAX(DL21:DM21)+DK21)/2,1)</f>
        <v>0</v>
      </c>
      <c r="DO21" s="39">
        <f t="shared" ref="DO21:DO28" si="145">IF(DK21=0,(MAX(DF21,DG21)+DE21)/2,(MAX(DL21,DM21)+DK21)/2)</f>
        <v>7.5</v>
      </c>
      <c r="DP21" s="26">
        <v>8</v>
      </c>
      <c r="DQ21" s="26">
        <v>8</v>
      </c>
      <c r="DR21" s="5">
        <f t="shared" ref="DR21:DR28" si="146">ROUND((DP21+DQ21*2)/3,1)</f>
        <v>8</v>
      </c>
      <c r="DS21" s="5">
        <v>9</v>
      </c>
      <c r="DT21" s="10"/>
      <c r="DU21" s="23">
        <f t="shared" ref="DU21:DU28" si="147">ROUND((MAX(DS21:DT21)+DR21)/2,1)</f>
        <v>8.5</v>
      </c>
      <c r="DV21" s="9"/>
      <c r="DW21" s="5"/>
      <c r="DX21" s="5">
        <f t="shared" ref="DX21:DX28" si="148">ROUND((DV21+DW21*2)/3,1)</f>
        <v>0</v>
      </c>
      <c r="DY21" s="5"/>
      <c r="DZ21" s="5"/>
      <c r="EA21" s="9">
        <f t="shared" ref="EA21:EA28" si="149">ROUND((MAX(DY21:DZ21)+DX21)/2,1)</f>
        <v>0</v>
      </c>
      <c r="EB21" s="39">
        <f t="shared" ref="EB21:EB28" si="150">IF(DX21=0,(MAX(DS21,DT21)+DR21)/2,(MAX(DY21,DZ21)+DX21)/2)</f>
        <v>8.5</v>
      </c>
      <c r="EC21" s="26"/>
      <c r="ED21" s="26"/>
      <c r="EE21" s="5">
        <f t="shared" ref="EE21:EE28" si="151">ROUND((EC21+ED21*2)/3,1)</f>
        <v>0</v>
      </c>
      <c r="EF21" s="5"/>
      <c r="EG21" s="10"/>
      <c r="EH21" s="23">
        <f t="shared" ref="EH21:EH28" si="152">ROUND((MAX(EF21:EG21)+EE21)/2,1)</f>
        <v>0</v>
      </c>
      <c r="EI21" s="9"/>
      <c r="EJ21" s="5"/>
      <c r="EK21" s="5">
        <f t="shared" ref="EK21:EK28" si="153">ROUND((EI21+EJ21*2)/3,1)</f>
        <v>0</v>
      </c>
      <c r="EL21" s="5"/>
      <c r="EM21" s="5"/>
      <c r="EN21" s="9">
        <f t="shared" ref="EN21:EN28" si="154">ROUND((MAX(EL21:EM21)+EK21)/2,1)</f>
        <v>0</v>
      </c>
      <c r="EO21" s="39">
        <f t="shared" ref="EO21:EO28" si="155">IF(EK21=0,(MAX(EF21,EG21)+EE21)/2,(MAX(EL21,EM21)+EK21)/2)</f>
        <v>0</v>
      </c>
      <c r="EP21" s="26"/>
      <c r="EQ21" s="26"/>
      <c r="ER21" s="5">
        <f t="shared" ref="ER21:ER28" si="156">ROUND((EP21+EQ21*2)/3,1)</f>
        <v>0</v>
      </c>
      <c r="ES21" s="5"/>
      <c r="ET21" s="10"/>
      <c r="EU21" s="23">
        <f t="shared" ref="EU21:EU28" si="157">ROUND((MAX(ES21:ET21)+ER21)/2,1)</f>
        <v>0</v>
      </c>
      <c r="EV21" s="9"/>
      <c r="EW21" s="5"/>
      <c r="EX21" s="5">
        <f t="shared" ref="EX21:EX28" si="158">ROUND((EV21+EW21*2)/3,1)</f>
        <v>0</v>
      </c>
      <c r="EY21" s="5"/>
      <c r="EZ21" s="5"/>
      <c r="FA21" s="9">
        <f t="shared" ref="FA21:FA28" si="159">ROUND((MAX(EY21:EZ21)+EX21)/2,1)</f>
        <v>0</v>
      </c>
      <c r="FB21" s="39">
        <f t="shared" ref="FB21:FB28" si="160">IF(EX21=0,(MAX(ES21,ET21)+ER21)/2,(MAX(EY21,EZ21)+EX21)/2)</f>
        <v>0</v>
      </c>
      <c r="FC21" s="26"/>
      <c r="FD21" s="26"/>
      <c r="FE21" s="5">
        <f t="shared" ref="FE21:FE28" si="161">ROUND((FC21+FD21*2)/3,1)</f>
        <v>0</v>
      </c>
      <c r="FF21" s="5"/>
      <c r="FG21" s="10"/>
      <c r="FH21" s="23">
        <f t="shared" ref="FH21:FH28" si="162">ROUND((MAX(FF21:FG21)+FE21)/2,1)</f>
        <v>0</v>
      </c>
      <c r="FI21" s="9"/>
      <c r="FJ21" s="5"/>
      <c r="FK21" s="5">
        <f t="shared" ref="FK21:FK28" si="163">ROUND((FI21+FJ21*2)/3,1)</f>
        <v>0</v>
      </c>
      <c r="FL21" s="5"/>
      <c r="FM21" s="5"/>
      <c r="FN21" s="9">
        <f t="shared" ref="FN21:FN28" si="164">ROUND((MAX(FL21:FM21)+FK21)/2,1)</f>
        <v>0</v>
      </c>
      <c r="FO21" s="39">
        <f t="shared" ref="FO21:FO28" si="165">IF(FK21=0,(MAX(FF21,FG21)+FE21)/2,(MAX(FL21,FM21)+FK21)/2)</f>
        <v>0</v>
      </c>
      <c r="FP21" s="26">
        <v>8</v>
      </c>
      <c r="FQ21" s="26">
        <v>7</v>
      </c>
      <c r="FR21" s="5">
        <f t="shared" ref="FR21:FR28" si="166">ROUND((FP21+FQ21*2)/3,1)</f>
        <v>7.3</v>
      </c>
      <c r="FS21" s="5">
        <v>7</v>
      </c>
      <c r="FT21" s="10"/>
      <c r="FU21" s="23">
        <f t="shared" ref="FU21:FU28" si="167">ROUND((MAX(FS21:FT21)+FR21)/2,1)</f>
        <v>7.2</v>
      </c>
      <c r="FV21" s="9"/>
      <c r="FW21" s="5"/>
      <c r="FX21" s="5">
        <f t="shared" ref="FX21:FX28" si="168">ROUND((FV21+FW21*2)/3,1)</f>
        <v>0</v>
      </c>
      <c r="FY21" s="5"/>
      <c r="FZ21" s="5"/>
      <c r="GA21" s="9">
        <f t="shared" ref="GA21:GA28" si="169">ROUND((MAX(FY21:FZ21)+FX21)/2,1)</f>
        <v>0</v>
      </c>
      <c r="GB21" s="39">
        <f t="shared" ref="GB21:GB28" si="170">IF(FX21=0,(MAX(FS21,FT21)+FR21)/2,(MAX(FY21,FZ21)+FX21)/2)</f>
        <v>7.15</v>
      </c>
      <c r="GC21" s="26"/>
      <c r="GD21" s="26"/>
      <c r="GE21" s="26"/>
      <c r="GF21" s="5">
        <f t="shared" ref="GF21:GF28" si="171">ROUND((GC21+GE21*2)/3,1)</f>
        <v>0</v>
      </c>
      <c r="GG21" s="5"/>
      <c r="GH21" s="10"/>
      <c r="GI21" s="23">
        <f t="shared" ref="GI21:GI28" si="172">ROUND((MAX(GG21:GH21)+GF21)/2,1)</f>
        <v>0</v>
      </c>
      <c r="GJ21" s="9"/>
      <c r="GK21" s="5"/>
      <c r="GL21" s="5">
        <f t="shared" ref="GL21:GL28" si="173">ROUND((GJ21+GK21*2)/3,1)</f>
        <v>0</v>
      </c>
      <c r="GM21" s="5"/>
      <c r="GN21" s="5"/>
      <c r="GO21" s="9">
        <f t="shared" ref="GO21:GO28" si="174">ROUND((MAX(GM21:GN21)+GL21)/2,1)</f>
        <v>0</v>
      </c>
      <c r="GP21" s="39">
        <f t="shared" ref="GP21:GP28" si="175">IF(GL21=0,(MAX(GG21,GH21)+GF21)/2,(MAX(GM21,GN21)+GL21)/2)</f>
        <v>0</v>
      </c>
      <c r="GQ21" s="26">
        <v>7</v>
      </c>
      <c r="GR21" s="26">
        <v>6</v>
      </c>
      <c r="GS21" s="5">
        <f t="shared" ref="GS21:GS28" si="176">ROUND((GQ21+GR21*2)/3,1)</f>
        <v>6.3</v>
      </c>
      <c r="GT21" s="5"/>
      <c r="GU21" s="10"/>
      <c r="GV21" s="23">
        <f t="shared" ref="GV21:GV28" si="177">ROUND((MAX(GT21:GU21)+GS21)/2,1)</f>
        <v>3.2</v>
      </c>
      <c r="GW21" s="9"/>
      <c r="GX21" s="5"/>
      <c r="GY21" s="5">
        <f t="shared" ref="GY21:GY28" si="178">ROUND((GW21+GX21*2)/3,1)</f>
        <v>0</v>
      </c>
      <c r="GZ21" s="5"/>
      <c r="HA21" s="5"/>
      <c r="HB21" s="9">
        <f t="shared" ref="HB21:HB28" si="179">ROUND((MAX(GZ21:HA21)+GY21)/2,1)</f>
        <v>0</v>
      </c>
      <c r="HC21" s="39">
        <f t="shared" ref="HC21:HC28" si="180">IF(GY21=0,(MAX(GT21,GU21)+GS21)/2,(MAX(GZ21,HA21)+GY21)/2)</f>
        <v>3.15</v>
      </c>
      <c r="HD21" s="46"/>
      <c r="HE21" s="46"/>
      <c r="HF21" s="77">
        <f t="shared" si="115"/>
        <v>0</v>
      </c>
      <c r="HG21" s="39">
        <f t="shared" si="116"/>
        <v>0</v>
      </c>
    </row>
    <row r="22" spans="1:215" s="21" customFormat="1" ht="18.75" customHeight="1">
      <c r="A22" s="24">
        <v>13</v>
      </c>
      <c r="B22" s="99" t="s">
        <v>192</v>
      </c>
      <c r="C22" s="82" t="s">
        <v>202</v>
      </c>
      <c r="D22" s="82" t="str">
        <f t="shared" si="114"/>
        <v>123MR2597</v>
      </c>
      <c r="E22" s="87" t="s">
        <v>406</v>
      </c>
      <c r="F22" s="88" t="s">
        <v>407</v>
      </c>
      <c r="G22" s="101" t="s">
        <v>408</v>
      </c>
      <c r="H22" s="44"/>
      <c r="I22" s="1"/>
      <c r="J22" s="22">
        <f t="shared" si="1"/>
        <v>0</v>
      </c>
      <c r="K22" s="1"/>
      <c r="L22" s="1"/>
      <c r="M22" s="22">
        <f t="shared" si="83"/>
        <v>0</v>
      </c>
      <c r="N22" s="22">
        <f t="shared" si="84"/>
        <v>0</v>
      </c>
      <c r="O22" s="1"/>
      <c r="P22" s="5"/>
      <c r="Q22" s="23">
        <f t="shared" si="85"/>
        <v>0</v>
      </c>
      <c r="R22" s="5"/>
      <c r="S22" s="9"/>
      <c r="T22" s="5">
        <f t="shared" si="117"/>
        <v>0</v>
      </c>
      <c r="U22" s="5"/>
      <c r="V22" s="5"/>
      <c r="W22" s="5">
        <f t="shared" si="118"/>
        <v>0</v>
      </c>
      <c r="X22" s="5">
        <f t="shared" si="119"/>
        <v>0</v>
      </c>
      <c r="Y22" s="5"/>
      <c r="Z22" s="10"/>
      <c r="AA22" s="9">
        <f t="shared" si="120"/>
        <v>0</v>
      </c>
      <c r="AB22" s="51">
        <v>8.5</v>
      </c>
      <c r="AC22" s="26">
        <v>8</v>
      </c>
      <c r="AD22" s="26">
        <v>6</v>
      </c>
      <c r="AE22" s="5">
        <f t="shared" si="121"/>
        <v>6.7</v>
      </c>
      <c r="AF22" s="5">
        <v>4</v>
      </c>
      <c r="AG22" s="10"/>
      <c r="AH22" s="23">
        <f t="shared" si="122"/>
        <v>5.4</v>
      </c>
      <c r="AI22" s="9"/>
      <c r="AJ22" s="5"/>
      <c r="AK22" s="5">
        <f t="shared" si="123"/>
        <v>0</v>
      </c>
      <c r="AL22" s="5"/>
      <c r="AM22" s="5"/>
      <c r="AN22" s="9">
        <f t="shared" si="124"/>
        <v>0</v>
      </c>
      <c r="AO22" s="36">
        <f t="shared" si="125"/>
        <v>5.35</v>
      </c>
      <c r="AP22" s="1">
        <v>6</v>
      </c>
      <c r="AQ22" s="1">
        <v>5</v>
      </c>
      <c r="AR22" s="1">
        <f t="shared" si="111"/>
        <v>5.333333333333333</v>
      </c>
      <c r="AS22" s="1">
        <v>7</v>
      </c>
      <c r="AT22" s="10"/>
      <c r="AU22" s="23">
        <f t="shared" si="91"/>
        <v>6.2</v>
      </c>
      <c r="AV22" s="9"/>
      <c r="AW22" s="5"/>
      <c r="AX22" s="5">
        <f t="shared" si="92"/>
        <v>0</v>
      </c>
      <c r="AY22" s="5"/>
      <c r="AZ22" s="5"/>
      <c r="BA22" s="9">
        <f t="shared" si="93"/>
        <v>0</v>
      </c>
      <c r="BB22" s="39">
        <f t="shared" si="94"/>
        <v>6.1666666666666661</v>
      </c>
      <c r="BC22" s="44">
        <v>7</v>
      </c>
      <c r="BD22" s="1">
        <v>9</v>
      </c>
      <c r="BE22" s="2">
        <f t="shared" si="112"/>
        <v>8.3000000000000007</v>
      </c>
      <c r="BF22" s="1">
        <v>7</v>
      </c>
      <c r="BG22" s="10"/>
      <c r="BH22" s="23">
        <f t="shared" si="95"/>
        <v>7.7</v>
      </c>
      <c r="BI22" s="9"/>
      <c r="BJ22" s="5"/>
      <c r="BK22" s="5">
        <f t="shared" si="96"/>
        <v>0</v>
      </c>
      <c r="BL22" s="5"/>
      <c r="BM22" s="5"/>
      <c r="BN22" s="9">
        <f t="shared" si="97"/>
        <v>0</v>
      </c>
      <c r="BO22" s="39">
        <f t="shared" si="98"/>
        <v>7.65</v>
      </c>
      <c r="BP22" s="26">
        <v>9</v>
      </c>
      <c r="BQ22" s="26">
        <v>9</v>
      </c>
      <c r="BR22" s="5">
        <f t="shared" si="126"/>
        <v>9</v>
      </c>
      <c r="BS22" s="5">
        <v>9</v>
      </c>
      <c r="BT22" s="10"/>
      <c r="BU22" s="23">
        <f t="shared" si="127"/>
        <v>9</v>
      </c>
      <c r="BV22" s="9"/>
      <c r="BW22" s="5"/>
      <c r="BX22" s="5">
        <f t="shared" si="128"/>
        <v>0</v>
      </c>
      <c r="BY22" s="5"/>
      <c r="BZ22" s="5"/>
      <c r="CA22" s="9">
        <f t="shared" si="129"/>
        <v>0</v>
      </c>
      <c r="CB22" s="39">
        <f t="shared" si="130"/>
        <v>9</v>
      </c>
      <c r="CC22" s="26">
        <v>9</v>
      </c>
      <c r="CD22" s="26">
        <v>9</v>
      </c>
      <c r="CE22" s="5">
        <f t="shared" si="131"/>
        <v>9</v>
      </c>
      <c r="CF22" s="5">
        <v>7</v>
      </c>
      <c r="CG22" s="10"/>
      <c r="CH22" s="23">
        <f t="shared" si="132"/>
        <v>8</v>
      </c>
      <c r="CI22" s="9"/>
      <c r="CJ22" s="5"/>
      <c r="CK22" s="5">
        <f t="shared" si="133"/>
        <v>0</v>
      </c>
      <c r="CL22" s="5"/>
      <c r="CM22" s="5"/>
      <c r="CN22" s="9">
        <f t="shared" si="134"/>
        <v>0</v>
      </c>
      <c r="CO22" s="39">
        <f t="shared" si="135"/>
        <v>8</v>
      </c>
      <c r="CP22" s="26"/>
      <c r="CQ22" s="26"/>
      <c r="CR22" s="5">
        <f t="shared" si="136"/>
        <v>0</v>
      </c>
      <c r="CS22" s="5"/>
      <c r="CT22" s="10"/>
      <c r="CU22" s="23">
        <f t="shared" si="137"/>
        <v>0</v>
      </c>
      <c r="CV22" s="9"/>
      <c r="CW22" s="5"/>
      <c r="CX22" s="5">
        <f t="shared" si="138"/>
        <v>0</v>
      </c>
      <c r="CY22" s="5"/>
      <c r="CZ22" s="5"/>
      <c r="DA22" s="9">
        <f t="shared" si="139"/>
        <v>0</v>
      </c>
      <c r="DB22" s="39">
        <f t="shared" si="140"/>
        <v>0</v>
      </c>
      <c r="DC22" s="26">
        <v>9</v>
      </c>
      <c r="DD22" s="26">
        <v>8</v>
      </c>
      <c r="DE22" s="5">
        <f t="shared" si="141"/>
        <v>8.3000000000000007</v>
      </c>
      <c r="DF22" s="5">
        <v>7</v>
      </c>
      <c r="DG22" s="10"/>
      <c r="DH22" s="23">
        <f t="shared" si="142"/>
        <v>7.7</v>
      </c>
      <c r="DI22" s="9"/>
      <c r="DJ22" s="5"/>
      <c r="DK22" s="5">
        <f t="shared" si="143"/>
        <v>0</v>
      </c>
      <c r="DL22" s="5"/>
      <c r="DM22" s="5"/>
      <c r="DN22" s="9">
        <f t="shared" si="144"/>
        <v>0</v>
      </c>
      <c r="DO22" s="39">
        <f t="shared" si="145"/>
        <v>7.65</v>
      </c>
      <c r="DP22" s="26">
        <v>6</v>
      </c>
      <c r="DQ22" s="26">
        <v>8</v>
      </c>
      <c r="DR22" s="5">
        <f t="shared" si="146"/>
        <v>7.3</v>
      </c>
      <c r="DS22" s="5">
        <v>9</v>
      </c>
      <c r="DT22" s="10"/>
      <c r="DU22" s="23">
        <f t="shared" si="147"/>
        <v>8.1999999999999993</v>
      </c>
      <c r="DV22" s="9"/>
      <c r="DW22" s="5"/>
      <c r="DX22" s="5">
        <f t="shared" si="148"/>
        <v>0</v>
      </c>
      <c r="DY22" s="5"/>
      <c r="DZ22" s="5"/>
      <c r="EA22" s="9">
        <f t="shared" si="149"/>
        <v>0</v>
      </c>
      <c r="EB22" s="39">
        <f t="shared" si="150"/>
        <v>8.15</v>
      </c>
      <c r="EC22" s="26"/>
      <c r="ED22" s="26"/>
      <c r="EE22" s="5">
        <f t="shared" si="151"/>
        <v>0</v>
      </c>
      <c r="EF22" s="5"/>
      <c r="EG22" s="10"/>
      <c r="EH22" s="23">
        <f t="shared" si="152"/>
        <v>0</v>
      </c>
      <c r="EI22" s="9"/>
      <c r="EJ22" s="5"/>
      <c r="EK22" s="5">
        <f t="shared" si="153"/>
        <v>0</v>
      </c>
      <c r="EL22" s="5"/>
      <c r="EM22" s="5"/>
      <c r="EN22" s="9">
        <f t="shared" si="154"/>
        <v>0</v>
      </c>
      <c r="EO22" s="39">
        <f t="shared" si="155"/>
        <v>0</v>
      </c>
      <c r="EP22" s="26"/>
      <c r="EQ22" s="26"/>
      <c r="ER22" s="5">
        <f t="shared" si="156"/>
        <v>0</v>
      </c>
      <c r="ES22" s="5"/>
      <c r="ET22" s="10"/>
      <c r="EU22" s="23">
        <f t="shared" si="157"/>
        <v>0</v>
      </c>
      <c r="EV22" s="9"/>
      <c r="EW22" s="5"/>
      <c r="EX22" s="5">
        <f t="shared" si="158"/>
        <v>0</v>
      </c>
      <c r="EY22" s="5"/>
      <c r="EZ22" s="5"/>
      <c r="FA22" s="9">
        <f t="shared" si="159"/>
        <v>0</v>
      </c>
      <c r="FB22" s="39">
        <f t="shared" si="160"/>
        <v>0</v>
      </c>
      <c r="FC22" s="26"/>
      <c r="FD22" s="26"/>
      <c r="FE22" s="5">
        <f t="shared" si="161"/>
        <v>0</v>
      </c>
      <c r="FF22" s="5"/>
      <c r="FG22" s="10"/>
      <c r="FH22" s="23">
        <f t="shared" si="162"/>
        <v>0</v>
      </c>
      <c r="FI22" s="9"/>
      <c r="FJ22" s="5"/>
      <c r="FK22" s="5">
        <f t="shared" si="163"/>
        <v>0</v>
      </c>
      <c r="FL22" s="5"/>
      <c r="FM22" s="5"/>
      <c r="FN22" s="9">
        <f t="shared" si="164"/>
        <v>0</v>
      </c>
      <c r="FO22" s="39">
        <f t="shared" si="165"/>
        <v>0</v>
      </c>
      <c r="FP22" s="26">
        <v>7</v>
      </c>
      <c r="FQ22" s="26">
        <v>7</v>
      </c>
      <c r="FR22" s="5">
        <f t="shared" si="166"/>
        <v>7</v>
      </c>
      <c r="FS22" s="5">
        <v>7</v>
      </c>
      <c r="FT22" s="10"/>
      <c r="FU22" s="23">
        <f t="shared" si="167"/>
        <v>7</v>
      </c>
      <c r="FV22" s="9"/>
      <c r="FW22" s="5"/>
      <c r="FX22" s="5">
        <f t="shared" si="168"/>
        <v>0</v>
      </c>
      <c r="FY22" s="5"/>
      <c r="FZ22" s="5"/>
      <c r="GA22" s="9">
        <f t="shared" si="169"/>
        <v>0</v>
      </c>
      <c r="GB22" s="39">
        <f t="shared" si="170"/>
        <v>7</v>
      </c>
      <c r="GC22" s="26"/>
      <c r="GD22" s="26"/>
      <c r="GE22" s="26"/>
      <c r="GF22" s="5">
        <f t="shared" si="171"/>
        <v>0</v>
      </c>
      <c r="GG22" s="5"/>
      <c r="GH22" s="10"/>
      <c r="GI22" s="23">
        <f t="shared" si="172"/>
        <v>0</v>
      </c>
      <c r="GJ22" s="9"/>
      <c r="GK22" s="5"/>
      <c r="GL22" s="5">
        <f t="shared" si="173"/>
        <v>0</v>
      </c>
      <c r="GM22" s="5"/>
      <c r="GN22" s="5"/>
      <c r="GO22" s="9">
        <f t="shared" si="174"/>
        <v>0</v>
      </c>
      <c r="GP22" s="39">
        <f t="shared" si="175"/>
        <v>0</v>
      </c>
      <c r="GQ22" s="26">
        <v>10</v>
      </c>
      <c r="GR22" s="26">
        <v>9</v>
      </c>
      <c r="GS22" s="5">
        <f t="shared" si="176"/>
        <v>9.3000000000000007</v>
      </c>
      <c r="GT22" s="5"/>
      <c r="GU22" s="10"/>
      <c r="GV22" s="23">
        <f t="shared" si="177"/>
        <v>4.7</v>
      </c>
      <c r="GW22" s="9"/>
      <c r="GX22" s="5"/>
      <c r="GY22" s="5">
        <f t="shared" si="178"/>
        <v>0</v>
      </c>
      <c r="GZ22" s="5"/>
      <c r="HA22" s="5"/>
      <c r="HB22" s="9">
        <f t="shared" si="179"/>
        <v>0</v>
      </c>
      <c r="HC22" s="39">
        <f t="shared" si="180"/>
        <v>4.6500000000000004</v>
      </c>
      <c r="HD22" s="46"/>
      <c r="HE22" s="46"/>
      <c r="HF22" s="77">
        <f t="shared" si="115"/>
        <v>0</v>
      </c>
      <c r="HG22" s="39">
        <f t="shared" si="116"/>
        <v>0</v>
      </c>
    </row>
    <row r="23" spans="1:215" s="21" customFormat="1" ht="18.75" customHeight="1">
      <c r="A23" s="24">
        <v>14</v>
      </c>
      <c r="B23" s="99" t="s">
        <v>192</v>
      </c>
      <c r="C23" s="82" t="s">
        <v>203</v>
      </c>
      <c r="D23" s="82" t="str">
        <f t="shared" si="114"/>
        <v>123MR2598</v>
      </c>
      <c r="E23" s="87" t="s">
        <v>409</v>
      </c>
      <c r="F23" s="88" t="s">
        <v>410</v>
      </c>
      <c r="G23" s="101" t="s">
        <v>123</v>
      </c>
      <c r="H23" s="44">
        <v>7</v>
      </c>
      <c r="I23" s="1">
        <v>7</v>
      </c>
      <c r="J23" s="22">
        <f t="shared" si="1"/>
        <v>7</v>
      </c>
      <c r="K23" s="1">
        <v>8</v>
      </c>
      <c r="L23" s="1">
        <v>7</v>
      </c>
      <c r="M23" s="22">
        <f t="shared" si="83"/>
        <v>7.3</v>
      </c>
      <c r="N23" s="22">
        <f t="shared" si="84"/>
        <v>7.15</v>
      </c>
      <c r="O23" s="1">
        <v>7</v>
      </c>
      <c r="P23" s="5"/>
      <c r="Q23" s="23">
        <f t="shared" si="85"/>
        <v>7.1</v>
      </c>
      <c r="R23" s="5"/>
      <c r="S23" s="9"/>
      <c r="T23" s="5">
        <f t="shared" si="117"/>
        <v>0</v>
      </c>
      <c r="U23" s="5"/>
      <c r="V23" s="5"/>
      <c r="W23" s="5">
        <f t="shared" si="118"/>
        <v>0</v>
      </c>
      <c r="X23" s="5">
        <f t="shared" si="119"/>
        <v>0</v>
      </c>
      <c r="Y23" s="5"/>
      <c r="Z23" s="10"/>
      <c r="AA23" s="9">
        <f t="shared" si="120"/>
        <v>0</v>
      </c>
      <c r="AB23" s="39">
        <f t="shared" si="9"/>
        <v>7.0750000000000002</v>
      </c>
      <c r="AC23" s="26">
        <v>7</v>
      </c>
      <c r="AD23" s="26">
        <v>4</v>
      </c>
      <c r="AE23" s="5">
        <f t="shared" si="121"/>
        <v>5</v>
      </c>
      <c r="AF23" s="5">
        <v>6</v>
      </c>
      <c r="AG23" s="10"/>
      <c r="AH23" s="23">
        <f t="shared" si="122"/>
        <v>5.5</v>
      </c>
      <c r="AI23" s="9"/>
      <c r="AJ23" s="5"/>
      <c r="AK23" s="5">
        <f t="shared" si="123"/>
        <v>0</v>
      </c>
      <c r="AL23" s="5"/>
      <c r="AM23" s="5"/>
      <c r="AN23" s="9">
        <f t="shared" si="124"/>
        <v>0</v>
      </c>
      <c r="AO23" s="36">
        <f t="shared" si="125"/>
        <v>5.5</v>
      </c>
      <c r="AP23" s="1">
        <v>8</v>
      </c>
      <c r="AQ23" s="1">
        <v>6</v>
      </c>
      <c r="AR23" s="1">
        <f t="shared" si="111"/>
        <v>6.666666666666667</v>
      </c>
      <c r="AS23" s="1">
        <v>7</v>
      </c>
      <c r="AT23" s="10"/>
      <c r="AU23" s="23">
        <f t="shared" si="91"/>
        <v>6.8</v>
      </c>
      <c r="AV23" s="9"/>
      <c r="AW23" s="5"/>
      <c r="AX23" s="5">
        <f t="shared" si="92"/>
        <v>0</v>
      </c>
      <c r="AY23" s="5"/>
      <c r="AZ23" s="5"/>
      <c r="BA23" s="9">
        <f t="shared" si="93"/>
        <v>0</v>
      </c>
      <c r="BB23" s="39">
        <f t="shared" si="94"/>
        <v>6.8333333333333339</v>
      </c>
      <c r="BC23" s="45">
        <v>4</v>
      </c>
      <c r="BD23" s="1">
        <v>6</v>
      </c>
      <c r="BE23" s="2">
        <f t="shared" si="112"/>
        <v>5.3</v>
      </c>
      <c r="BF23" s="1"/>
      <c r="BG23" s="10"/>
      <c r="BH23" s="23">
        <f t="shared" si="95"/>
        <v>2.7</v>
      </c>
      <c r="BI23" s="9"/>
      <c r="BJ23" s="5"/>
      <c r="BK23" s="5">
        <f t="shared" si="96"/>
        <v>0</v>
      </c>
      <c r="BL23" s="5"/>
      <c r="BM23" s="5"/>
      <c r="BN23" s="9">
        <f t="shared" si="97"/>
        <v>0</v>
      </c>
      <c r="BO23" s="39">
        <f t="shared" si="98"/>
        <v>2.65</v>
      </c>
      <c r="BP23" s="26">
        <v>6</v>
      </c>
      <c r="BQ23" s="26">
        <v>7</v>
      </c>
      <c r="BR23" s="5">
        <f t="shared" si="126"/>
        <v>6.7</v>
      </c>
      <c r="BS23" s="5">
        <v>5</v>
      </c>
      <c r="BT23" s="10"/>
      <c r="BU23" s="23">
        <f t="shared" si="127"/>
        <v>5.9</v>
      </c>
      <c r="BV23" s="9"/>
      <c r="BW23" s="5"/>
      <c r="BX23" s="5">
        <f t="shared" si="128"/>
        <v>0</v>
      </c>
      <c r="BY23" s="5"/>
      <c r="BZ23" s="5"/>
      <c r="CA23" s="9">
        <f t="shared" si="129"/>
        <v>0</v>
      </c>
      <c r="CB23" s="39">
        <f t="shared" si="130"/>
        <v>5.85</v>
      </c>
      <c r="CC23" s="26">
        <v>7</v>
      </c>
      <c r="CD23" s="26">
        <v>7</v>
      </c>
      <c r="CE23" s="5">
        <f t="shared" si="131"/>
        <v>7</v>
      </c>
      <c r="CF23" s="5">
        <v>6</v>
      </c>
      <c r="CG23" s="10"/>
      <c r="CH23" s="23">
        <f t="shared" si="132"/>
        <v>6.5</v>
      </c>
      <c r="CI23" s="9"/>
      <c r="CJ23" s="5"/>
      <c r="CK23" s="5">
        <f t="shared" si="133"/>
        <v>0</v>
      </c>
      <c r="CL23" s="5"/>
      <c r="CM23" s="5"/>
      <c r="CN23" s="9">
        <f t="shared" si="134"/>
        <v>0</v>
      </c>
      <c r="CO23" s="39">
        <f t="shared" si="135"/>
        <v>6.5</v>
      </c>
      <c r="CP23" s="26"/>
      <c r="CQ23" s="26"/>
      <c r="CR23" s="5">
        <f t="shared" si="136"/>
        <v>0</v>
      </c>
      <c r="CS23" s="5"/>
      <c r="CT23" s="10"/>
      <c r="CU23" s="23">
        <f t="shared" si="137"/>
        <v>0</v>
      </c>
      <c r="CV23" s="9"/>
      <c r="CW23" s="5"/>
      <c r="CX23" s="5">
        <f t="shared" si="138"/>
        <v>0</v>
      </c>
      <c r="CY23" s="5"/>
      <c r="CZ23" s="5"/>
      <c r="DA23" s="9">
        <f t="shared" si="139"/>
        <v>0</v>
      </c>
      <c r="DB23" s="39">
        <f t="shared" si="140"/>
        <v>0</v>
      </c>
      <c r="DC23" s="26">
        <v>7</v>
      </c>
      <c r="DD23" s="26">
        <v>8</v>
      </c>
      <c r="DE23" s="5">
        <f t="shared" si="141"/>
        <v>7.7</v>
      </c>
      <c r="DF23" s="5">
        <v>6</v>
      </c>
      <c r="DG23" s="10"/>
      <c r="DH23" s="23">
        <f t="shared" si="142"/>
        <v>6.9</v>
      </c>
      <c r="DI23" s="9"/>
      <c r="DJ23" s="5"/>
      <c r="DK23" s="5">
        <f t="shared" si="143"/>
        <v>0</v>
      </c>
      <c r="DL23" s="5"/>
      <c r="DM23" s="5"/>
      <c r="DN23" s="9">
        <f t="shared" si="144"/>
        <v>0</v>
      </c>
      <c r="DO23" s="39">
        <f t="shared" si="145"/>
        <v>6.85</v>
      </c>
      <c r="DP23" s="26">
        <v>6</v>
      </c>
      <c r="DQ23" s="26">
        <v>7</v>
      </c>
      <c r="DR23" s="5">
        <f t="shared" si="146"/>
        <v>6.7</v>
      </c>
      <c r="DS23" s="5">
        <v>9</v>
      </c>
      <c r="DT23" s="10"/>
      <c r="DU23" s="23">
        <f t="shared" si="147"/>
        <v>7.9</v>
      </c>
      <c r="DV23" s="9"/>
      <c r="DW23" s="5"/>
      <c r="DX23" s="5">
        <f t="shared" si="148"/>
        <v>0</v>
      </c>
      <c r="DY23" s="5"/>
      <c r="DZ23" s="5"/>
      <c r="EA23" s="9">
        <f t="shared" si="149"/>
        <v>0</v>
      </c>
      <c r="EB23" s="39">
        <f t="shared" si="150"/>
        <v>7.85</v>
      </c>
      <c r="EC23" s="26"/>
      <c r="ED23" s="26"/>
      <c r="EE23" s="5">
        <f t="shared" si="151"/>
        <v>0</v>
      </c>
      <c r="EF23" s="5"/>
      <c r="EG23" s="10"/>
      <c r="EH23" s="23">
        <f t="shared" si="152"/>
        <v>0</v>
      </c>
      <c r="EI23" s="9"/>
      <c r="EJ23" s="5"/>
      <c r="EK23" s="5">
        <f t="shared" si="153"/>
        <v>0</v>
      </c>
      <c r="EL23" s="5"/>
      <c r="EM23" s="5"/>
      <c r="EN23" s="9">
        <f t="shared" si="154"/>
        <v>0</v>
      </c>
      <c r="EO23" s="39">
        <f t="shared" si="155"/>
        <v>0</v>
      </c>
      <c r="EP23" s="26"/>
      <c r="EQ23" s="26"/>
      <c r="ER23" s="5">
        <f t="shared" si="156"/>
        <v>0</v>
      </c>
      <c r="ES23" s="5"/>
      <c r="ET23" s="10"/>
      <c r="EU23" s="23">
        <f t="shared" si="157"/>
        <v>0</v>
      </c>
      <c r="EV23" s="9"/>
      <c r="EW23" s="5"/>
      <c r="EX23" s="5">
        <f t="shared" si="158"/>
        <v>0</v>
      </c>
      <c r="EY23" s="5"/>
      <c r="EZ23" s="5"/>
      <c r="FA23" s="9">
        <f t="shared" si="159"/>
        <v>0</v>
      </c>
      <c r="FB23" s="39">
        <f t="shared" si="160"/>
        <v>0</v>
      </c>
      <c r="FC23" s="26"/>
      <c r="FD23" s="26"/>
      <c r="FE23" s="5">
        <f t="shared" si="161"/>
        <v>0</v>
      </c>
      <c r="FF23" s="5"/>
      <c r="FG23" s="10"/>
      <c r="FH23" s="23">
        <f t="shared" si="162"/>
        <v>0</v>
      </c>
      <c r="FI23" s="9"/>
      <c r="FJ23" s="5"/>
      <c r="FK23" s="5">
        <f t="shared" si="163"/>
        <v>0</v>
      </c>
      <c r="FL23" s="5"/>
      <c r="FM23" s="5"/>
      <c r="FN23" s="9">
        <f t="shared" si="164"/>
        <v>0</v>
      </c>
      <c r="FO23" s="39">
        <f t="shared" si="165"/>
        <v>0</v>
      </c>
      <c r="FP23" s="26">
        <v>6</v>
      </c>
      <c r="FQ23" s="26">
        <v>5</v>
      </c>
      <c r="FR23" s="5">
        <f t="shared" si="166"/>
        <v>5.3</v>
      </c>
      <c r="FS23" s="5">
        <v>6</v>
      </c>
      <c r="FT23" s="10"/>
      <c r="FU23" s="23">
        <f t="shared" si="167"/>
        <v>5.7</v>
      </c>
      <c r="FV23" s="9"/>
      <c r="FW23" s="5"/>
      <c r="FX23" s="5">
        <f t="shared" si="168"/>
        <v>0</v>
      </c>
      <c r="FY23" s="5"/>
      <c r="FZ23" s="5"/>
      <c r="GA23" s="9">
        <f t="shared" si="169"/>
        <v>0</v>
      </c>
      <c r="GB23" s="39">
        <f t="shared" si="170"/>
        <v>5.65</v>
      </c>
      <c r="GC23" s="26"/>
      <c r="GD23" s="26"/>
      <c r="GE23" s="26"/>
      <c r="GF23" s="5">
        <f t="shared" si="171"/>
        <v>0</v>
      </c>
      <c r="GG23" s="5"/>
      <c r="GH23" s="10"/>
      <c r="GI23" s="23">
        <f t="shared" si="172"/>
        <v>0</v>
      </c>
      <c r="GJ23" s="9"/>
      <c r="GK23" s="5"/>
      <c r="GL23" s="5">
        <f t="shared" si="173"/>
        <v>0</v>
      </c>
      <c r="GM23" s="5"/>
      <c r="GN23" s="5"/>
      <c r="GO23" s="9">
        <f t="shared" si="174"/>
        <v>0</v>
      </c>
      <c r="GP23" s="39">
        <f t="shared" si="175"/>
        <v>0</v>
      </c>
      <c r="GQ23" s="26">
        <v>5</v>
      </c>
      <c r="GR23" s="26"/>
      <c r="GS23" s="5">
        <f t="shared" si="176"/>
        <v>1.7</v>
      </c>
      <c r="GT23" s="5"/>
      <c r="GU23" s="10"/>
      <c r="GV23" s="23">
        <f t="shared" si="177"/>
        <v>0.9</v>
      </c>
      <c r="GW23" s="9"/>
      <c r="GX23" s="5"/>
      <c r="GY23" s="5">
        <f t="shared" si="178"/>
        <v>0</v>
      </c>
      <c r="GZ23" s="5"/>
      <c r="HA23" s="5"/>
      <c r="HB23" s="9">
        <f t="shared" si="179"/>
        <v>0</v>
      </c>
      <c r="HC23" s="39">
        <f t="shared" si="180"/>
        <v>0.85</v>
      </c>
      <c r="HD23" s="46"/>
      <c r="HE23" s="46"/>
      <c r="HF23" s="77">
        <f t="shared" si="115"/>
        <v>0</v>
      </c>
      <c r="HG23" s="39">
        <f t="shared" si="116"/>
        <v>0</v>
      </c>
    </row>
    <row r="24" spans="1:215" s="21" customFormat="1" ht="18.75" customHeight="1">
      <c r="A24" s="24">
        <v>15</v>
      </c>
      <c r="B24" s="99" t="s">
        <v>192</v>
      </c>
      <c r="C24" s="82" t="s">
        <v>204</v>
      </c>
      <c r="D24" s="82" t="str">
        <f t="shared" si="114"/>
        <v>123MR2600</v>
      </c>
      <c r="E24" s="87" t="s">
        <v>411</v>
      </c>
      <c r="F24" s="88" t="s">
        <v>412</v>
      </c>
      <c r="G24" s="103" t="s">
        <v>413</v>
      </c>
      <c r="H24" s="44"/>
      <c r="I24" s="1"/>
      <c r="J24" s="22">
        <f t="shared" si="1"/>
        <v>0</v>
      </c>
      <c r="K24" s="1"/>
      <c r="L24" s="1"/>
      <c r="M24" s="22">
        <f t="shared" si="83"/>
        <v>0</v>
      </c>
      <c r="N24" s="22">
        <f t="shared" si="84"/>
        <v>0</v>
      </c>
      <c r="O24" s="1"/>
      <c r="P24" s="5"/>
      <c r="Q24" s="23">
        <f t="shared" si="85"/>
        <v>0</v>
      </c>
      <c r="R24" s="5"/>
      <c r="S24" s="9"/>
      <c r="T24" s="5">
        <f t="shared" si="117"/>
        <v>0</v>
      </c>
      <c r="U24" s="5"/>
      <c r="V24" s="5"/>
      <c r="W24" s="5">
        <f t="shared" si="118"/>
        <v>0</v>
      </c>
      <c r="X24" s="5">
        <f t="shared" si="119"/>
        <v>0</v>
      </c>
      <c r="Y24" s="5"/>
      <c r="Z24" s="10"/>
      <c r="AA24" s="9">
        <f t="shared" si="120"/>
        <v>0</v>
      </c>
      <c r="AB24" s="51">
        <v>7.7</v>
      </c>
      <c r="AC24" s="26">
        <v>8</v>
      </c>
      <c r="AD24" s="26">
        <v>6</v>
      </c>
      <c r="AE24" s="5">
        <f t="shared" si="121"/>
        <v>6.7</v>
      </c>
      <c r="AF24" s="5">
        <v>4</v>
      </c>
      <c r="AG24" s="10"/>
      <c r="AH24" s="23">
        <f t="shared" si="122"/>
        <v>5.4</v>
      </c>
      <c r="AI24" s="9"/>
      <c r="AJ24" s="5"/>
      <c r="AK24" s="5">
        <f t="shared" si="123"/>
        <v>0</v>
      </c>
      <c r="AL24" s="5"/>
      <c r="AM24" s="5"/>
      <c r="AN24" s="9">
        <f t="shared" si="124"/>
        <v>0</v>
      </c>
      <c r="AO24" s="36">
        <f t="shared" si="125"/>
        <v>5.35</v>
      </c>
      <c r="AP24" s="1">
        <v>6</v>
      </c>
      <c r="AQ24" s="1">
        <v>5</v>
      </c>
      <c r="AR24" s="1">
        <f t="shared" si="111"/>
        <v>5.333333333333333</v>
      </c>
      <c r="AS24" s="1">
        <v>6</v>
      </c>
      <c r="AT24" s="10"/>
      <c r="AU24" s="23">
        <f t="shared" si="91"/>
        <v>5.7</v>
      </c>
      <c r="AV24" s="9"/>
      <c r="AW24" s="5"/>
      <c r="AX24" s="5">
        <f t="shared" si="92"/>
        <v>0</v>
      </c>
      <c r="AY24" s="5"/>
      <c r="AZ24" s="5"/>
      <c r="BA24" s="9">
        <f t="shared" si="93"/>
        <v>0</v>
      </c>
      <c r="BB24" s="39">
        <f t="shared" si="94"/>
        <v>5.6666666666666661</v>
      </c>
      <c r="BC24" s="44">
        <v>8</v>
      </c>
      <c r="BD24" s="1">
        <v>6</v>
      </c>
      <c r="BE24" s="2">
        <f t="shared" si="112"/>
        <v>6.7</v>
      </c>
      <c r="BF24" s="1">
        <v>6</v>
      </c>
      <c r="BG24" s="10"/>
      <c r="BH24" s="23">
        <f t="shared" si="95"/>
        <v>6.4</v>
      </c>
      <c r="BI24" s="9"/>
      <c r="BJ24" s="5"/>
      <c r="BK24" s="5">
        <f t="shared" si="96"/>
        <v>0</v>
      </c>
      <c r="BL24" s="5"/>
      <c r="BM24" s="5"/>
      <c r="BN24" s="9">
        <f t="shared" si="97"/>
        <v>0</v>
      </c>
      <c r="BO24" s="39">
        <f t="shared" si="98"/>
        <v>6.35</v>
      </c>
      <c r="BP24" s="26">
        <v>8</v>
      </c>
      <c r="BQ24" s="26">
        <v>7</v>
      </c>
      <c r="BR24" s="5">
        <f t="shared" si="126"/>
        <v>7.3</v>
      </c>
      <c r="BS24" s="5">
        <v>7</v>
      </c>
      <c r="BT24" s="10"/>
      <c r="BU24" s="23">
        <f t="shared" si="127"/>
        <v>7.2</v>
      </c>
      <c r="BV24" s="9"/>
      <c r="BW24" s="5"/>
      <c r="BX24" s="5">
        <f t="shared" si="128"/>
        <v>0</v>
      </c>
      <c r="BY24" s="5"/>
      <c r="BZ24" s="5"/>
      <c r="CA24" s="9">
        <f t="shared" si="129"/>
        <v>0</v>
      </c>
      <c r="CB24" s="39">
        <f t="shared" si="130"/>
        <v>7.15</v>
      </c>
      <c r="CC24" s="26">
        <v>9</v>
      </c>
      <c r="CD24" s="26">
        <v>9</v>
      </c>
      <c r="CE24" s="5">
        <f t="shared" si="131"/>
        <v>9</v>
      </c>
      <c r="CF24" s="5">
        <v>6</v>
      </c>
      <c r="CG24" s="10"/>
      <c r="CH24" s="23">
        <f t="shared" si="132"/>
        <v>7.5</v>
      </c>
      <c r="CI24" s="9"/>
      <c r="CJ24" s="5"/>
      <c r="CK24" s="5">
        <f t="shared" si="133"/>
        <v>0</v>
      </c>
      <c r="CL24" s="5"/>
      <c r="CM24" s="5"/>
      <c r="CN24" s="9">
        <f t="shared" si="134"/>
        <v>0</v>
      </c>
      <c r="CO24" s="39">
        <f t="shared" si="135"/>
        <v>7.5</v>
      </c>
      <c r="CP24" s="26"/>
      <c r="CQ24" s="26"/>
      <c r="CR24" s="5">
        <f t="shared" si="136"/>
        <v>0</v>
      </c>
      <c r="CS24" s="5"/>
      <c r="CT24" s="10"/>
      <c r="CU24" s="23">
        <f t="shared" si="137"/>
        <v>0</v>
      </c>
      <c r="CV24" s="9"/>
      <c r="CW24" s="5"/>
      <c r="CX24" s="5">
        <f t="shared" si="138"/>
        <v>0</v>
      </c>
      <c r="CY24" s="5"/>
      <c r="CZ24" s="5"/>
      <c r="DA24" s="9">
        <f t="shared" si="139"/>
        <v>0</v>
      </c>
      <c r="DB24" s="39">
        <f t="shared" si="140"/>
        <v>0</v>
      </c>
      <c r="DC24" s="26">
        <v>9</v>
      </c>
      <c r="DD24" s="26">
        <v>8</v>
      </c>
      <c r="DE24" s="5">
        <f t="shared" si="141"/>
        <v>8.3000000000000007</v>
      </c>
      <c r="DF24" s="5">
        <v>7</v>
      </c>
      <c r="DG24" s="10"/>
      <c r="DH24" s="23">
        <f t="shared" si="142"/>
        <v>7.7</v>
      </c>
      <c r="DI24" s="9"/>
      <c r="DJ24" s="5"/>
      <c r="DK24" s="5">
        <f t="shared" si="143"/>
        <v>0</v>
      </c>
      <c r="DL24" s="5"/>
      <c r="DM24" s="5"/>
      <c r="DN24" s="9">
        <f t="shared" si="144"/>
        <v>0</v>
      </c>
      <c r="DO24" s="39">
        <f t="shared" si="145"/>
        <v>7.65</v>
      </c>
      <c r="DP24" s="26">
        <v>7</v>
      </c>
      <c r="DQ24" s="26">
        <v>8</v>
      </c>
      <c r="DR24" s="5">
        <f t="shared" si="146"/>
        <v>7.7</v>
      </c>
      <c r="DS24" s="5">
        <v>9</v>
      </c>
      <c r="DT24" s="10"/>
      <c r="DU24" s="23">
        <f t="shared" si="147"/>
        <v>8.4</v>
      </c>
      <c r="DV24" s="9"/>
      <c r="DW24" s="5"/>
      <c r="DX24" s="5">
        <f t="shared" si="148"/>
        <v>0</v>
      </c>
      <c r="DY24" s="5"/>
      <c r="DZ24" s="5"/>
      <c r="EA24" s="9">
        <f t="shared" si="149"/>
        <v>0</v>
      </c>
      <c r="EB24" s="39">
        <f t="shared" si="150"/>
        <v>8.35</v>
      </c>
      <c r="EC24" s="26"/>
      <c r="ED24" s="26"/>
      <c r="EE24" s="5">
        <f t="shared" si="151"/>
        <v>0</v>
      </c>
      <c r="EF24" s="5"/>
      <c r="EG24" s="10"/>
      <c r="EH24" s="23">
        <f t="shared" si="152"/>
        <v>0</v>
      </c>
      <c r="EI24" s="9"/>
      <c r="EJ24" s="5"/>
      <c r="EK24" s="5">
        <f t="shared" si="153"/>
        <v>0</v>
      </c>
      <c r="EL24" s="5"/>
      <c r="EM24" s="5"/>
      <c r="EN24" s="9">
        <f t="shared" si="154"/>
        <v>0</v>
      </c>
      <c r="EO24" s="39">
        <f t="shared" si="155"/>
        <v>0</v>
      </c>
      <c r="EP24" s="26"/>
      <c r="EQ24" s="26"/>
      <c r="ER24" s="5">
        <f t="shared" si="156"/>
        <v>0</v>
      </c>
      <c r="ES24" s="5"/>
      <c r="ET24" s="10"/>
      <c r="EU24" s="23">
        <f t="shared" si="157"/>
        <v>0</v>
      </c>
      <c r="EV24" s="9"/>
      <c r="EW24" s="5"/>
      <c r="EX24" s="5">
        <f t="shared" si="158"/>
        <v>0</v>
      </c>
      <c r="EY24" s="5"/>
      <c r="EZ24" s="5"/>
      <c r="FA24" s="9">
        <f t="shared" si="159"/>
        <v>0</v>
      </c>
      <c r="FB24" s="39">
        <f t="shared" si="160"/>
        <v>0</v>
      </c>
      <c r="FC24" s="26"/>
      <c r="FD24" s="26"/>
      <c r="FE24" s="5">
        <f t="shared" si="161"/>
        <v>0</v>
      </c>
      <c r="FF24" s="5"/>
      <c r="FG24" s="10"/>
      <c r="FH24" s="23">
        <f t="shared" si="162"/>
        <v>0</v>
      </c>
      <c r="FI24" s="9"/>
      <c r="FJ24" s="5"/>
      <c r="FK24" s="5">
        <f t="shared" si="163"/>
        <v>0</v>
      </c>
      <c r="FL24" s="5"/>
      <c r="FM24" s="5"/>
      <c r="FN24" s="9">
        <f t="shared" si="164"/>
        <v>0</v>
      </c>
      <c r="FO24" s="39">
        <f t="shared" si="165"/>
        <v>0</v>
      </c>
      <c r="FP24" s="26">
        <v>7</v>
      </c>
      <c r="FQ24" s="26">
        <v>7</v>
      </c>
      <c r="FR24" s="5">
        <f t="shared" si="166"/>
        <v>7</v>
      </c>
      <c r="FS24" s="5">
        <v>7</v>
      </c>
      <c r="FT24" s="10"/>
      <c r="FU24" s="23">
        <f t="shared" si="167"/>
        <v>7</v>
      </c>
      <c r="FV24" s="9"/>
      <c r="FW24" s="5"/>
      <c r="FX24" s="5">
        <f t="shared" si="168"/>
        <v>0</v>
      </c>
      <c r="FY24" s="5"/>
      <c r="FZ24" s="5"/>
      <c r="GA24" s="9">
        <f t="shared" si="169"/>
        <v>0</v>
      </c>
      <c r="GB24" s="39">
        <f t="shared" si="170"/>
        <v>7</v>
      </c>
      <c r="GC24" s="26"/>
      <c r="GD24" s="26"/>
      <c r="GE24" s="26"/>
      <c r="GF24" s="5">
        <f t="shared" si="171"/>
        <v>0</v>
      </c>
      <c r="GG24" s="5"/>
      <c r="GH24" s="10"/>
      <c r="GI24" s="23">
        <f t="shared" si="172"/>
        <v>0</v>
      </c>
      <c r="GJ24" s="9"/>
      <c r="GK24" s="5"/>
      <c r="GL24" s="5">
        <f t="shared" si="173"/>
        <v>0</v>
      </c>
      <c r="GM24" s="5"/>
      <c r="GN24" s="5"/>
      <c r="GO24" s="9">
        <f t="shared" si="174"/>
        <v>0</v>
      </c>
      <c r="GP24" s="39">
        <f t="shared" si="175"/>
        <v>0</v>
      </c>
      <c r="GQ24" s="26">
        <v>10</v>
      </c>
      <c r="GR24" s="26">
        <v>9</v>
      </c>
      <c r="GS24" s="5">
        <f t="shared" si="176"/>
        <v>9.3000000000000007</v>
      </c>
      <c r="GT24" s="5"/>
      <c r="GU24" s="10"/>
      <c r="GV24" s="23">
        <f t="shared" si="177"/>
        <v>4.7</v>
      </c>
      <c r="GW24" s="9"/>
      <c r="GX24" s="5"/>
      <c r="GY24" s="5">
        <f t="shared" si="178"/>
        <v>0</v>
      </c>
      <c r="GZ24" s="5"/>
      <c r="HA24" s="5"/>
      <c r="HB24" s="9">
        <f t="shared" si="179"/>
        <v>0</v>
      </c>
      <c r="HC24" s="39">
        <f t="shared" si="180"/>
        <v>4.6500000000000004</v>
      </c>
      <c r="HD24" s="46"/>
      <c r="HE24" s="46"/>
      <c r="HF24" s="77">
        <f t="shared" si="115"/>
        <v>0</v>
      </c>
      <c r="HG24" s="39">
        <f t="shared" si="116"/>
        <v>0</v>
      </c>
    </row>
    <row r="25" spans="1:215" s="21" customFormat="1" ht="18.75" customHeight="1">
      <c r="A25" s="24">
        <v>16</v>
      </c>
      <c r="B25" s="99" t="s">
        <v>192</v>
      </c>
      <c r="C25" s="82" t="s">
        <v>205</v>
      </c>
      <c r="D25" s="82" t="str">
        <f t="shared" si="114"/>
        <v>123MR2602</v>
      </c>
      <c r="E25" s="87" t="s">
        <v>403</v>
      </c>
      <c r="F25" s="88" t="s">
        <v>414</v>
      </c>
      <c r="G25" s="100" t="s">
        <v>415</v>
      </c>
      <c r="H25" s="44"/>
      <c r="I25" s="1"/>
      <c r="J25" s="22">
        <f t="shared" si="1"/>
        <v>0</v>
      </c>
      <c r="K25" s="1"/>
      <c r="L25" s="1"/>
      <c r="M25" s="22">
        <f t="shared" si="83"/>
        <v>0</v>
      </c>
      <c r="N25" s="22">
        <f t="shared" si="84"/>
        <v>0</v>
      </c>
      <c r="O25" s="1"/>
      <c r="P25" s="5"/>
      <c r="Q25" s="23">
        <f t="shared" si="85"/>
        <v>0</v>
      </c>
      <c r="R25" s="5"/>
      <c r="S25" s="9"/>
      <c r="T25" s="5">
        <f t="shared" si="117"/>
        <v>0</v>
      </c>
      <c r="U25" s="5"/>
      <c r="V25" s="5"/>
      <c r="W25" s="5">
        <f t="shared" si="118"/>
        <v>0</v>
      </c>
      <c r="X25" s="5">
        <f t="shared" si="119"/>
        <v>0</v>
      </c>
      <c r="Y25" s="5"/>
      <c r="Z25" s="10"/>
      <c r="AA25" s="9">
        <f t="shared" si="120"/>
        <v>0</v>
      </c>
      <c r="AB25" s="39">
        <f t="shared" si="9"/>
        <v>0</v>
      </c>
      <c r="AC25" s="26">
        <v>7</v>
      </c>
      <c r="AD25" s="26">
        <v>5</v>
      </c>
      <c r="AE25" s="5">
        <f t="shared" si="121"/>
        <v>5.7</v>
      </c>
      <c r="AF25" s="5">
        <v>6</v>
      </c>
      <c r="AG25" s="10"/>
      <c r="AH25" s="23">
        <f t="shared" si="122"/>
        <v>5.9</v>
      </c>
      <c r="AI25" s="9"/>
      <c r="AJ25" s="5"/>
      <c r="AK25" s="5">
        <f t="shared" si="123"/>
        <v>0</v>
      </c>
      <c r="AL25" s="5"/>
      <c r="AM25" s="5"/>
      <c r="AN25" s="9">
        <f t="shared" si="124"/>
        <v>0</v>
      </c>
      <c r="AO25" s="36">
        <f t="shared" si="125"/>
        <v>5.85</v>
      </c>
      <c r="AP25" s="1">
        <v>8</v>
      </c>
      <c r="AQ25" s="1">
        <v>8</v>
      </c>
      <c r="AR25" s="1">
        <f t="shared" si="111"/>
        <v>8</v>
      </c>
      <c r="AS25" s="1">
        <v>7</v>
      </c>
      <c r="AT25" s="10"/>
      <c r="AU25" s="23">
        <f t="shared" si="91"/>
        <v>7.5</v>
      </c>
      <c r="AV25" s="9"/>
      <c r="AW25" s="5"/>
      <c r="AX25" s="5">
        <f t="shared" si="92"/>
        <v>0</v>
      </c>
      <c r="AY25" s="5"/>
      <c r="AZ25" s="5"/>
      <c r="BA25" s="9">
        <f t="shared" si="93"/>
        <v>0</v>
      </c>
      <c r="BB25" s="39">
        <f t="shared" si="94"/>
        <v>7.5</v>
      </c>
      <c r="BC25" s="44">
        <v>8</v>
      </c>
      <c r="BD25" s="1">
        <v>7</v>
      </c>
      <c r="BE25" s="2">
        <f t="shared" si="112"/>
        <v>7.3</v>
      </c>
      <c r="BF25" s="1">
        <v>5</v>
      </c>
      <c r="BG25" s="10"/>
      <c r="BH25" s="23">
        <f t="shared" si="95"/>
        <v>6.2</v>
      </c>
      <c r="BI25" s="9"/>
      <c r="BJ25" s="5"/>
      <c r="BK25" s="5">
        <f t="shared" si="96"/>
        <v>0</v>
      </c>
      <c r="BL25" s="5"/>
      <c r="BM25" s="5"/>
      <c r="BN25" s="9">
        <f t="shared" si="97"/>
        <v>0</v>
      </c>
      <c r="BO25" s="39">
        <f t="shared" si="98"/>
        <v>6.15</v>
      </c>
      <c r="BP25" s="26">
        <v>7</v>
      </c>
      <c r="BQ25" s="26">
        <v>9</v>
      </c>
      <c r="BR25" s="5">
        <f t="shared" si="126"/>
        <v>8.3000000000000007</v>
      </c>
      <c r="BS25" s="5">
        <v>7</v>
      </c>
      <c r="BT25" s="10"/>
      <c r="BU25" s="23">
        <f t="shared" si="127"/>
        <v>7.7</v>
      </c>
      <c r="BV25" s="9"/>
      <c r="BW25" s="5"/>
      <c r="BX25" s="5">
        <f t="shared" si="128"/>
        <v>0</v>
      </c>
      <c r="BY25" s="5"/>
      <c r="BZ25" s="5"/>
      <c r="CA25" s="9">
        <f t="shared" si="129"/>
        <v>0</v>
      </c>
      <c r="CB25" s="39">
        <f t="shared" si="130"/>
        <v>7.65</v>
      </c>
      <c r="CC25" s="26">
        <v>9</v>
      </c>
      <c r="CD25" s="26">
        <v>9</v>
      </c>
      <c r="CE25" s="5">
        <f t="shared" si="131"/>
        <v>9</v>
      </c>
      <c r="CF25" s="5">
        <v>5</v>
      </c>
      <c r="CG25" s="10"/>
      <c r="CH25" s="23">
        <f t="shared" si="132"/>
        <v>7</v>
      </c>
      <c r="CI25" s="9"/>
      <c r="CJ25" s="5"/>
      <c r="CK25" s="5">
        <f t="shared" si="133"/>
        <v>0</v>
      </c>
      <c r="CL25" s="5"/>
      <c r="CM25" s="5"/>
      <c r="CN25" s="9">
        <f t="shared" si="134"/>
        <v>0</v>
      </c>
      <c r="CO25" s="39">
        <f t="shared" si="135"/>
        <v>7</v>
      </c>
      <c r="CP25" s="26"/>
      <c r="CQ25" s="26"/>
      <c r="CR25" s="5">
        <f t="shared" si="136"/>
        <v>0</v>
      </c>
      <c r="CS25" s="5"/>
      <c r="CT25" s="10"/>
      <c r="CU25" s="23">
        <f t="shared" si="137"/>
        <v>0</v>
      </c>
      <c r="CV25" s="9"/>
      <c r="CW25" s="5"/>
      <c r="CX25" s="5">
        <f t="shared" si="138"/>
        <v>0</v>
      </c>
      <c r="CY25" s="5"/>
      <c r="CZ25" s="5"/>
      <c r="DA25" s="9">
        <f t="shared" si="139"/>
        <v>0</v>
      </c>
      <c r="DB25" s="39">
        <f t="shared" si="140"/>
        <v>0</v>
      </c>
      <c r="DC25" s="26">
        <v>7</v>
      </c>
      <c r="DD25" s="26">
        <v>8</v>
      </c>
      <c r="DE25" s="5">
        <f t="shared" si="141"/>
        <v>7.7</v>
      </c>
      <c r="DF25" s="5">
        <v>7</v>
      </c>
      <c r="DG25" s="10"/>
      <c r="DH25" s="23">
        <f t="shared" si="142"/>
        <v>7.4</v>
      </c>
      <c r="DI25" s="9"/>
      <c r="DJ25" s="5"/>
      <c r="DK25" s="5">
        <f t="shared" si="143"/>
        <v>0</v>
      </c>
      <c r="DL25" s="5"/>
      <c r="DM25" s="5"/>
      <c r="DN25" s="9">
        <f t="shared" si="144"/>
        <v>0</v>
      </c>
      <c r="DO25" s="39">
        <f t="shared" si="145"/>
        <v>7.35</v>
      </c>
      <c r="DP25" s="26">
        <v>7</v>
      </c>
      <c r="DQ25" s="26">
        <v>7</v>
      </c>
      <c r="DR25" s="5">
        <f t="shared" si="146"/>
        <v>7</v>
      </c>
      <c r="DS25" s="5">
        <v>8</v>
      </c>
      <c r="DT25" s="10"/>
      <c r="DU25" s="23">
        <f t="shared" si="147"/>
        <v>7.5</v>
      </c>
      <c r="DV25" s="9"/>
      <c r="DW25" s="5"/>
      <c r="DX25" s="5">
        <f t="shared" si="148"/>
        <v>0</v>
      </c>
      <c r="DY25" s="5"/>
      <c r="DZ25" s="5"/>
      <c r="EA25" s="9">
        <f t="shared" si="149"/>
        <v>0</v>
      </c>
      <c r="EB25" s="39">
        <f t="shared" si="150"/>
        <v>7.5</v>
      </c>
      <c r="EC25" s="26"/>
      <c r="ED25" s="26"/>
      <c r="EE25" s="5">
        <f t="shared" si="151"/>
        <v>0</v>
      </c>
      <c r="EF25" s="5"/>
      <c r="EG25" s="10"/>
      <c r="EH25" s="23">
        <f t="shared" si="152"/>
        <v>0</v>
      </c>
      <c r="EI25" s="9"/>
      <c r="EJ25" s="5"/>
      <c r="EK25" s="5">
        <f t="shared" si="153"/>
        <v>0</v>
      </c>
      <c r="EL25" s="5"/>
      <c r="EM25" s="5"/>
      <c r="EN25" s="9">
        <f t="shared" si="154"/>
        <v>0</v>
      </c>
      <c r="EO25" s="39">
        <f t="shared" si="155"/>
        <v>0</v>
      </c>
      <c r="EP25" s="26"/>
      <c r="EQ25" s="26"/>
      <c r="ER25" s="5">
        <f t="shared" si="156"/>
        <v>0</v>
      </c>
      <c r="ES25" s="5"/>
      <c r="ET25" s="10"/>
      <c r="EU25" s="23">
        <f t="shared" si="157"/>
        <v>0</v>
      </c>
      <c r="EV25" s="9"/>
      <c r="EW25" s="5"/>
      <c r="EX25" s="5">
        <f t="shared" si="158"/>
        <v>0</v>
      </c>
      <c r="EY25" s="5"/>
      <c r="EZ25" s="5"/>
      <c r="FA25" s="9">
        <f t="shared" si="159"/>
        <v>0</v>
      </c>
      <c r="FB25" s="39">
        <f t="shared" si="160"/>
        <v>0</v>
      </c>
      <c r="FC25" s="26"/>
      <c r="FD25" s="26"/>
      <c r="FE25" s="5">
        <f t="shared" si="161"/>
        <v>0</v>
      </c>
      <c r="FF25" s="5"/>
      <c r="FG25" s="10"/>
      <c r="FH25" s="23">
        <f t="shared" si="162"/>
        <v>0</v>
      </c>
      <c r="FI25" s="9"/>
      <c r="FJ25" s="5"/>
      <c r="FK25" s="5">
        <f t="shared" si="163"/>
        <v>0</v>
      </c>
      <c r="FL25" s="5"/>
      <c r="FM25" s="5"/>
      <c r="FN25" s="9">
        <f t="shared" si="164"/>
        <v>0</v>
      </c>
      <c r="FO25" s="39">
        <f t="shared" si="165"/>
        <v>0</v>
      </c>
      <c r="FP25" s="26">
        <v>8</v>
      </c>
      <c r="FQ25" s="26">
        <v>8</v>
      </c>
      <c r="FR25" s="5">
        <f t="shared" si="166"/>
        <v>8</v>
      </c>
      <c r="FS25" s="5">
        <v>7</v>
      </c>
      <c r="FT25" s="10"/>
      <c r="FU25" s="23">
        <f t="shared" si="167"/>
        <v>7.5</v>
      </c>
      <c r="FV25" s="9"/>
      <c r="FW25" s="5"/>
      <c r="FX25" s="5">
        <f t="shared" si="168"/>
        <v>0</v>
      </c>
      <c r="FY25" s="5"/>
      <c r="FZ25" s="5"/>
      <c r="GA25" s="9">
        <f t="shared" si="169"/>
        <v>0</v>
      </c>
      <c r="GB25" s="39">
        <f t="shared" si="170"/>
        <v>7.5</v>
      </c>
      <c r="GC25" s="26"/>
      <c r="GD25" s="26"/>
      <c r="GE25" s="26"/>
      <c r="GF25" s="5">
        <f t="shared" si="171"/>
        <v>0</v>
      </c>
      <c r="GG25" s="5"/>
      <c r="GH25" s="10"/>
      <c r="GI25" s="23">
        <f t="shared" si="172"/>
        <v>0</v>
      </c>
      <c r="GJ25" s="9"/>
      <c r="GK25" s="5"/>
      <c r="GL25" s="5">
        <f t="shared" si="173"/>
        <v>0</v>
      </c>
      <c r="GM25" s="5"/>
      <c r="GN25" s="5"/>
      <c r="GO25" s="9">
        <f t="shared" si="174"/>
        <v>0</v>
      </c>
      <c r="GP25" s="39">
        <f t="shared" si="175"/>
        <v>0</v>
      </c>
      <c r="GQ25" s="26">
        <v>8</v>
      </c>
      <c r="GR25" s="26">
        <v>9</v>
      </c>
      <c r="GS25" s="5">
        <f t="shared" si="176"/>
        <v>8.6999999999999993</v>
      </c>
      <c r="GT25" s="5"/>
      <c r="GU25" s="10"/>
      <c r="GV25" s="23">
        <f t="shared" si="177"/>
        <v>4.4000000000000004</v>
      </c>
      <c r="GW25" s="9"/>
      <c r="GX25" s="5"/>
      <c r="GY25" s="5">
        <f t="shared" si="178"/>
        <v>0</v>
      </c>
      <c r="GZ25" s="5"/>
      <c r="HA25" s="5"/>
      <c r="HB25" s="9">
        <f t="shared" si="179"/>
        <v>0</v>
      </c>
      <c r="HC25" s="39">
        <f t="shared" si="180"/>
        <v>4.3499999999999996</v>
      </c>
      <c r="HD25" s="46"/>
      <c r="HE25" s="46"/>
      <c r="HF25" s="77">
        <f t="shared" si="115"/>
        <v>0</v>
      </c>
      <c r="HG25" s="39">
        <f t="shared" si="116"/>
        <v>0</v>
      </c>
    </row>
    <row r="26" spans="1:215" s="21" customFormat="1" ht="18.75" customHeight="1">
      <c r="A26" s="24">
        <v>17</v>
      </c>
      <c r="B26" s="99" t="s">
        <v>192</v>
      </c>
      <c r="C26" s="82" t="s">
        <v>206</v>
      </c>
      <c r="D26" s="82" t="str">
        <f t="shared" si="114"/>
        <v>123MR2603</v>
      </c>
      <c r="E26" s="87" t="s">
        <v>416</v>
      </c>
      <c r="F26" s="88" t="s">
        <v>417</v>
      </c>
      <c r="G26" s="100" t="s">
        <v>418</v>
      </c>
      <c r="H26" s="44">
        <v>7</v>
      </c>
      <c r="I26" s="1">
        <v>9</v>
      </c>
      <c r="J26" s="22">
        <f t="shared" si="1"/>
        <v>8.3000000000000007</v>
      </c>
      <c r="K26" s="1">
        <v>9</v>
      </c>
      <c r="L26" s="1">
        <v>8</v>
      </c>
      <c r="M26" s="22">
        <f t="shared" si="83"/>
        <v>8.3000000000000007</v>
      </c>
      <c r="N26" s="22">
        <f t="shared" si="84"/>
        <v>8.3000000000000007</v>
      </c>
      <c r="O26" s="1">
        <v>9</v>
      </c>
      <c r="P26" s="5"/>
      <c r="Q26" s="23">
        <f t="shared" si="85"/>
        <v>8.6999999999999993</v>
      </c>
      <c r="R26" s="5"/>
      <c r="S26" s="9"/>
      <c r="T26" s="5">
        <f t="shared" si="117"/>
        <v>0</v>
      </c>
      <c r="U26" s="5"/>
      <c r="V26" s="5"/>
      <c r="W26" s="5">
        <f t="shared" si="118"/>
        <v>0</v>
      </c>
      <c r="X26" s="5">
        <f t="shared" si="119"/>
        <v>0</v>
      </c>
      <c r="Y26" s="5"/>
      <c r="Z26" s="10"/>
      <c r="AA26" s="9">
        <f t="shared" si="120"/>
        <v>0</v>
      </c>
      <c r="AB26" s="39">
        <f t="shared" si="9"/>
        <v>8.65</v>
      </c>
      <c r="AC26" s="26">
        <v>5</v>
      </c>
      <c r="AD26" s="26">
        <v>4</v>
      </c>
      <c r="AE26" s="5">
        <f t="shared" si="121"/>
        <v>4.3</v>
      </c>
      <c r="AF26" s="5">
        <v>6</v>
      </c>
      <c r="AG26" s="10"/>
      <c r="AH26" s="23">
        <f t="shared" si="122"/>
        <v>5.2</v>
      </c>
      <c r="AI26" s="9"/>
      <c r="AJ26" s="5"/>
      <c r="AK26" s="5">
        <f t="shared" si="123"/>
        <v>0</v>
      </c>
      <c r="AL26" s="5"/>
      <c r="AM26" s="5"/>
      <c r="AN26" s="9">
        <f t="shared" si="124"/>
        <v>0</v>
      </c>
      <c r="AO26" s="36">
        <f t="shared" si="125"/>
        <v>5.15</v>
      </c>
      <c r="AP26" s="1">
        <v>8</v>
      </c>
      <c r="AQ26" s="1">
        <v>8</v>
      </c>
      <c r="AR26" s="1">
        <f t="shared" si="111"/>
        <v>8</v>
      </c>
      <c r="AS26" s="1">
        <v>7</v>
      </c>
      <c r="AT26" s="10"/>
      <c r="AU26" s="23">
        <f t="shared" si="91"/>
        <v>7.5</v>
      </c>
      <c r="AV26" s="9"/>
      <c r="AW26" s="5"/>
      <c r="AX26" s="5">
        <f t="shared" si="92"/>
        <v>0</v>
      </c>
      <c r="AY26" s="5"/>
      <c r="AZ26" s="5"/>
      <c r="BA26" s="9">
        <f t="shared" si="93"/>
        <v>0</v>
      </c>
      <c r="BB26" s="39">
        <f t="shared" si="94"/>
        <v>7.5</v>
      </c>
      <c r="BC26" s="44">
        <v>8</v>
      </c>
      <c r="BD26" s="1">
        <v>6</v>
      </c>
      <c r="BE26" s="2">
        <f t="shared" si="112"/>
        <v>6.7</v>
      </c>
      <c r="BF26" s="1">
        <v>4</v>
      </c>
      <c r="BG26" s="10"/>
      <c r="BH26" s="23">
        <f t="shared" si="95"/>
        <v>5.4</v>
      </c>
      <c r="BI26" s="9"/>
      <c r="BJ26" s="5"/>
      <c r="BK26" s="5">
        <f t="shared" si="96"/>
        <v>0</v>
      </c>
      <c r="BL26" s="5"/>
      <c r="BM26" s="5"/>
      <c r="BN26" s="9">
        <f t="shared" si="97"/>
        <v>0</v>
      </c>
      <c r="BO26" s="39">
        <f t="shared" si="98"/>
        <v>5.35</v>
      </c>
      <c r="BP26" s="26">
        <v>9</v>
      </c>
      <c r="BQ26" s="26">
        <v>7</v>
      </c>
      <c r="BR26" s="5">
        <f t="shared" si="126"/>
        <v>7.7</v>
      </c>
      <c r="BS26" s="5">
        <v>6</v>
      </c>
      <c r="BT26" s="10"/>
      <c r="BU26" s="23">
        <f t="shared" si="127"/>
        <v>6.9</v>
      </c>
      <c r="BV26" s="9"/>
      <c r="BW26" s="5"/>
      <c r="BX26" s="5">
        <f t="shared" si="128"/>
        <v>0</v>
      </c>
      <c r="BY26" s="5"/>
      <c r="BZ26" s="5"/>
      <c r="CA26" s="9">
        <f t="shared" si="129"/>
        <v>0</v>
      </c>
      <c r="CB26" s="39">
        <f t="shared" si="130"/>
        <v>6.85</v>
      </c>
      <c r="CC26" s="26">
        <v>9</v>
      </c>
      <c r="CD26" s="26">
        <v>9</v>
      </c>
      <c r="CE26" s="5">
        <f t="shared" si="131"/>
        <v>9</v>
      </c>
      <c r="CF26" s="5">
        <v>6</v>
      </c>
      <c r="CG26" s="10"/>
      <c r="CH26" s="23">
        <f t="shared" si="132"/>
        <v>7.5</v>
      </c>
      <c r="CI26" s="9"/>
      <c r="CJ26" s="5"/>
      <c r="CK26" s="5">
        <f t="shared" si="133"/>
        <v>0</v>
      </c>
      <c r="CL26" s="5"/>
      <c r="CM26" s="5"/>
      <c r="CN26" s="9">
        <f t="shared" si="134"/>
        <v>0</v>
      </c>
      <c r="CO26" s="39">
        <f t="shared" si="135"/>
        <v>7.5</v>
      </c>
      <c r="CP26" s="26"/>
      <c r="CQ26" s="26"/>
      <c r="CR26" s="5">
        <f t="shared" si="136"/>
        <v>0</v>
      </c>
      <c r="CS26" s="5"/>
      <c r="CT26" s="10"/>
      <c r="CU26" s="23">
        <f t="shared" si="137"/>
        <v>0</v>
      </c>
      <c r="CV26" s="9"/>
      <c r="CW26" s="5"/>
      <c r="CX26" s="5">
        <f t="shared" si="138"/>
        <v>0</v>
      </c>
      <c r="CY26" s="5"/>
      <c r="CZ26" s="5"/>
      <c r="DA26" s="9">
        <f t="shared" si="139"/>
        <v>0</v>
      </c>
      <c r="DB26" s="39">
        <f t="shared" si="140"/>
        <v>0</v>
      </c>
      <c r="DC26" s="26">
        <v>7</v>
      </c>
      <c r="DD26" s="26">
        <v>8</v>
      </c>
      <c r="DE26" s="5">
        <f t="shared" si="141"/>
        <v>7.7</v>
      </c>
      <c r="DF26" s="5">
        <v>7</v>
      </c>
      <c r="DG26" s="10"/>
      <c r="DH26" s="23">
        <f t="shared" si="142"/>
        <v>7.4</v>
      </c>
      <c r="DI26" s="9"/>
      <c r="DJ26" s="5"/>
      <c r="DK26" s="5">
        <f t="shared" si="143"/>
        <v>0</v>
      </c>
      <c r="DL26" s="5"/>
      <c r="DM26" s="5"/>
      <c r="DN26" s="9">
        <f t="shared" si="144"/>
        <v>0</v>
      </c>
      <c r="DO26" s="39">
        <f t="shared" si="145"/>
        <v>7.35</v>
      </c>
      <c r="DP26" s="26">
        <v>6</v>
      </c>
      <c r="DQ26" s="26">
        <v>9</v>
      </c>
      <c r="DR26" s="5">
        <f t="shared" si="146"/>
        <v>8</v>
      </c>
      <c r="DS26" s="5">
        <v>7</v>
      </c>
      <c r="DT26" s="10"/>
      <c r="DU26" s="23">
        <f t="shared" si="147"/>
        <v>7.5</v>
      </c>
      <c r="DV26" s="9"/>
      <c r="DW26" s="5"/>
      <c r="DX26" s="5">
        <f t="shared" si="148"/>
        <v>0</v>
      </c>
      <c r="DY26" s="5"/>
      <c r="DZ26" s="5"/>
      <c r="EA26" s="9">
        <f t="shared" si="149"/>
        <v>0</v>
      </c>
      <c r="EB26" s="39">
        <f t="shared" si="150"/>
        <v>7.5</v>
      </c>
      <c r="EC26" s="26"/>
      <c r="ED26" s="26"/>
      <c r="EE26" s="5">
        <f t="shared" si="151"/>
        <v>0</v>
      </c>
      <c r="EF26" s="5"/>
      <c r="EG26" s="10"/>
      <c r="EH26" s="23">
        <f t="shared" si="152"/>
        <v>0</v>
      </c>
      <c r="EI26" s="9"/>
      <c r="EJ26" s="5"/>
      <c r="EK26" s="5">
        <f t="shared" si="153"/>
        <v>0</v>
      </c>
      <c r="EL26" s="5"/>
      <c r="EM26" s="5"/>
      <c r="EN26" s="9">
        <f t="shared" si="154"/>
        <v>0</v>
      </c>
      <c r="EO26" s="39">
        <f t="shared" si="155"/>
        <v>0</v>
      </c>
      <c r="EP26" s="26"/>
      <c r="EQ26" s="26"/>
      <c r="ER26" s="5">
        <f t="shared" si="156"/>
        <v>0</v>
      </c>
      <c r="ES26" s="5"/>
      <c r="ET26" s="10"/>
      <c r="EU26" s="23">
        <f t="shared" si="157"/>
        <v>0</v>
      </c>
      <c r="EV26" s="9"/>
      <c r="EW26" s="5"/>
      <c r="EX26" s="5">
        <f t="shared" si="158"/>
        <v>0</v>
      </c>
      <c r="EY26" s="5"/>
      <c r="EZ26" s="5"/>
      <c r="FA26" s="9">
        <f t="shared" si="159"/>
        <v>0</v>
      </c>
      <c r="FB26" s="39">
        <f t="shared" si="160"/>
        <v>0</v>
      </c>
      <c r="FC26" s="26"/>
      <c r="FD26" s="26"/>
      <c r="FE26" s="5">
        <f t="shared" si="161"/>
        <v>0</v>
      </c>
      <c r="FF26" s="5"/>
      <c r="FG26" s="10"/>
      <c r="FH26" s="23">
        <f t="shared" si="162"/>
        <v>0</v>
      </c>
      <c r="FI26" s="9"/>
      <c r="FJ26" s="5"/>
      <c r="FK26" s="5">
        <f t="shared" si="163"/>
        <v>0</v>
      </c>
      <c r="FL26" s="5"/>
      <c r="FM26" s="5"/>
      <c r="FN26" s="9">
        <f t="shared" si="164"/>
        <v>0</v>
      </c>
      <c r="FO26" s="39">
        <f t="shared" si="165"/>
        <v>0</v>
      </c>
      <c r="FP26" s="26">
        <v>5</v>
      </c>
      <c r="FQ26" s="26">
        <v>5</v>
      </c>
      <c r="FR26" s="5">
        <f t="shared" si="166"/>
        <v>5</v>
      </c>
      <c r="FS26" s="5">
        <v>7</v>
      </c>
      <c r="FT26" s="10"/>
      <c r="FU26" s="23">
        <f t="shared" si="167"/>
        <v>6</v>
      </c>
      <c r="FV26" s="9"/>
      <c r="FW26" s="5"/>
      <c r="FX26" s="5">
        <f t="shared" si="168"/>
        <v>0</v>
      </c>
      <c r="FY26" s="5"/>
      <c r="FZ26" s="5"/>
      <c r="GA26" s="9">
        <f t="shared" si="169"/>
        <v>0</v>
      </c>
      <c r="GB26" s="39">
        <f t="shared" si="170"/>
        <v>6</v>
      </c>
      <c r="GC26" s="26"/>
      <c r="GD26" s="26"/>
      <c r="GE26" s="26"/>
      <c r="GF26" s="5">
        <f t="shared" si="171"/>
        <v>0</v>
      </c>
      <c r="GG26" s="5"/>
      <c r="GH26" s="10"/>
      <c r="GI26" s="23">
        <f t="shared" si="172"/>
        <v>0</v>
      </c>
      <c r="GJ26" s="9"/>
      <c r="GK26" s="5"/>
      <c r="GL26" s="5">
        <f t="shared" si="173"/>
        <v>0</v>
      </c>
      <c r="GM26" s="5"/>
      <c r="GN26" s="5"/>
      <c r="GO26" s="9">
        <f t="shared" si="174"/>
        <v>0</v>
      </c>
      <c r="GP26" s="39">
        <f t="shared" si="175"/>
        <v>0</v>
      </c>
      <c r="GQ26" s="26">
        <v>6</v>
      </c>
      <c r="GR26" s="26">
        <v>8</v>
      </c>
      <c r="GS26" s="5">
        <f t="shared" si="176"/>
        <v>7.3</v>
      </c>
      <c r="GT26" s="5"/>
      <c r="GU26" s="10"/>
      <c r="GV26" s="23">
        <f t="shared" si="177"/>
        <v>3.7</v>
      </c>
      <c r="GW26" s="9"/>
      <c r="GX26" s="5"/>
      <c r="GY26" s="5">
        <f t="shared" si="178"/>
        <v>0</v>
      </c>
      <c r="GZ26" s="5"/>
      <c r="HA26" s="5"/>
      <c r="HB26" s="9">
        <f t="shared" si="179"/>
        <v>0</v>
      </c>
      <c r="HC26" s="39">
        <f t="shared" si="180"/>
        <v>3.65</v>
      </c>
      <c r="HD26" s="46"/>
      <c r="HE26" s="46"/>
      <c r="HF26" s="77">
        <f t="shared" si="115"/>
        <v>0</v>
      </c>
      <c r="HG26" s="39">
        <f t="shared" si="116"/>
        <v>0</v>
      </c>
    </row>
    <row r="27" spans="1:215" s="21" customFormat="1" ht="18.75" customHeight="1">
      <c r="A27" s="24">
        <v>18</v>
      </c>
      <c r="B27" s="99" t="s">
        <v>192</v>
      </c>
      <c r="C27" s="82" t="s">
        <v>207</v>
      </c>
      <c r="D27" s="82" t="str">
        <f t="shared" si="114"/>
        <v>123MR2606</v>
      </c>
      <c r="E27" s="87" t="s">
        <v>419</v>
      </c>
      <c r="F27" s="88" t="s">
        <v>252</v>
      </c>
      <c r="G27" s="101" t="s">
        <v>420</v>
      </c>
      <c r="H27" s="44">
        <v>8</v>
      </c>
      <c r="I27" s="1">
        <v>8</v>
      </c>
      <c r="J27" s="22">
        <f t="shared" si="1"/>
        <v>8</v>
      </c>
      <c r="K27" s="1">
        <v>8</v>
      </c>
      <c r="L27" s="1">
        <v>7</v>
      </c>
      <c r="M27" s="22">
        <f t="shared" si="83"/>
        <v>7.3</v>
      </c>
      <c r="N27" s="22">
        <f t="shared" si="84"/>
        <v>7.65</v>
      </c>
      <c r="O27" s="1">
        <v>8</v>
      </c>
      <c r="P27" s="5"/>
      <c r="Q27" s="23">
        <f t="shared" si="85"/>
        <v>7.8</v>
      </c>
      <c r="R27" s="5"/>
      <c r="S27" s="9"/>
      <c r="T27" s="5">
        <f t="shared" si="117"/>
        <v>0</v>
      </c>
      <c r="U27" s="5"/>
      <c r="V27" s="5"/>
      <c r="W27" s="5">
        <f t="shared" si="118"/>
        <v>0</v>
      </c>
      <c r="X27" s="5">
        <f t="shared" si="119"/>
        <v>0</v>
      </c>
      <c r="Y27" s="5"/>
      <c r="Z27" s="10"/>
      <c r="AA27" s="9">
        <f t="shared" si="120"/>
        <v>0</v>
      </c>
      <c r="AB27" s="39">
        <f t="shared" si="9"/>
        <v>7.8250000000000002</v>
      </c>
      <c r="AC27" s="26">
        <v>8</v>
      </c>
      <c r="AD27" s="26">
        <v>6</v>
      </c>
      <c r="AE27" s="5">
        <f t="shared" si="121"/>
        <v>6.7</v>
      </c>
      <c r="AF27" s="5">
        <v>5</v>
      </c>
      <c r="AG27" s="10"/>
      <c r="AH27" s="23">
        <f t="shared" si="122"/>
        <v>5.9</v>
      </c>
      <c r="AI27" s="9"/>
      <c r="AJ27" s="5"/>
      <c r="AK27" s="5">
        <f t="shared" si="123"/>
        <v>0</v>
      </c>
      <c r="AL27" s="5"/>
      <c r="AM27" s="5"/>
      <c r="AN27" s="9">
        <f t="shared" si="124"/>
        <v>0</v>
      </c>
      <c r="AO27" s="36">
        <f t="shared" si="125"/>
        <v>5.85</v>
      </c>
      <c r="AP27" s="1">
        <v>8</v>
      </c>
      <c r="AQ27" s="1">
        <v>7</v>
      </c>
      <c r="AR27" s="1">
        <f t="shared" si="111"/>
        <v>7.333333333333333</v>
      </c>
      <c r="AS27" s="1">
        <v>7</v>
      </c>
      <c r="AT27" s="10"/>
      <c r="AU27" s="23">
        <f t="shared" si="91"/>
        <v>7.2</v>
      </c>
      <c r="AV27" s="9"/>
      <c r="AW27" s="5"/>
      <c r="AX27" s="5">
        <f t="shared" si="92"/>
        <v>0</v>
      </c>
      <c r="AY27" s="5"/>
      <c r="AZ27" s="5"/>
      <c r="BA27" s="9">
        <f t="shared" si="93"/>
        <v>0</v>
      </c>
      <c r="BB27" s="39">
        <f t="shared" si="94"/>
        <v>7.1666666666666661</v>
      </c>
      <c r="BC27" s="44">
        <v>7</v>
      </c>
      <c r="BD27" s="1">
        <v>7</v>
      </c>
      <c r="BE27" s="2">
        <f t="shared" si="112"/>
        <v>7</v>
      </c>
      <c r="BF27" s="1">
        <v>4</v>
      </c>
      <c r="BG27" s="10"/>
      <c r="BH27" s="23">
        <f t="shared" si="95"/>
        <v>5.5</v>
      </c>
      <c r="BI27" s="9"/>
      <c r="BJ27" s="5"/>
      <c r="BK27" s="5">
        <f t="shared" si="96"/>
        <v>0</v>
      </c>
      <c r="BL27" s="5"/>
      <c r="BM27" s="5"/>
      <c r="BN27" s="9">
        <f t="shared" si="97"/>
        <v>0</v>
      </c>
      <c r="BO27" s="39">
        <f t="shared" si="98"/>
        <v>5.5</v>
      </c>
      <c r="BP27" s="26">
        <v>8</v>
      </c>
      <c r="BQ27" s="26">
        <v>7</v>
      </c>
      <c r="BR27" s="5">
        <f t="shared" si="126"/>
        <v>7.3</v>
      </c>
      <c r="BS27" s="5">
        <v>5</v>
      </c>
      <c r="BT27" s="10"/>
      <c r="BU27" s="23">
        <f t="shared" si="127"/>
        <v>6.2</v>
      </c>
      <c r="BV27" s="9"/>
      <c r="BW27" s="5"/>
      <c r="BX27" s="5">
        <f t="shared" si="128"/>
        <v>0</v>
      </c>
      <c r="BY27" s="5"/>
      <c r="BZ27" s="5"/>
      <c r="CA27" s="9">
        <f t="shared" si="129"/>
        <v>0</v>
      </c>
      <c r="CB27" s="39">
        <f t="shared" si="130"/>
        <v>6.15</v>
      </c>
      <c r="CC27" s="26">
        <v>9</v>
      </c>
      <c r="CD27" s="26">
        <v>9</v>
      </c>
      <c r="CE27" s="5">
        <f t="shared" si="131"/>
        <v>9</v>
      </c>
      <c r="CF27" s="5">
        <v>7</v>
      </c>
      <c r="CG27" s="10"/>
      <c r="CH27" s="23">
        <f t="shared" si="132"/>
        <v>8</v>
      </c>
      <c r="CI27" s="9"/>
      <c r="CJ27" s="5"/>
      <c r="CK27" s="5">
        <f t="shared" si="133"/>
        <v>0</v>
      </c>
      <c r="CL27" s="5"/>
      <c r="CM27" s="5"/>
      <c r="CN27" s="9">
        <f t="shared" si="134"/>
        <v>0</v>
      </c>
      <c r="CO27" s="39">
        <f t="shared" si="135"/>
        <v>8</v>
      </c>
      <c r="CP27" s="26"/>
      <c r="CQ27" s="26"/>
      <c r="CR27" s="5">
        <f t="shared" si="136"/>
        <v>0</v>
      </c>
      <c r="CS27" s="5"/>
      <c r="CT27" s="10"/>
      <c r="CU27" s="23">
        <f t="shared" si="137"/>
        <v>0</v>
      </c>
      <c r="CV27" s="9"/>
      <c r="CW27" s="5"/>
      <c r="CX27" s="5">
        <f t="shared" si="138"/>
        <v>0</v>
      </c>
      <c r="CY27" s="5"/>
      <c r="CZ27" s="5"/>
      <c r="DA27" s="9">
        <f t="shared" si="139"/>
        <v>0</v>
      </c>
      <c r="DB27" s="39">
        <f t="shared" si="140"/>
        <v>0</v>
      </c>
      <c r="DC27" s="26">
        <v>8</v>
      </c>
      <c r="DD27" s="26">
        <v>8</v>
      </c>
      <c r="DE27" s="5">
        <f t="shared" si="141"/>
        <v>8</v>
      </c>
      <c r="DF27" s="5">
        <v>6</v>
      </c>
      <c r="DG27" s="10"/>
      <c r="DH27" s="23">
        <f t="shared" si="142"/>
        <v>7</v>
      </c>
      <c r="DI27" s="9"/>
      <c r="DJ27" s="5"/>
      <c r="DK27" s="5">
        <f t="shared" si="143"/>
        <v>0</v>
      </c>
      <c r="DL27" s="5"/>
      <c r="DM27" s="5"/>
      <c r="DN27" s="9">
        <f t="shared" si="144"/>
        <v>0</v>
      </c>
      <c r="DO27" s="39">
        <f t="shared" si="145"/>
        <v>7</v>
      </c>
      <c r="DP27" s="26">
        <v>8</v>
      </c>
      <c r="DQ27" s="26">
        <v>9</v>
      </c>
      <c r="DR27" s="5">
        <f t="shared" si="146"/>
        <v>8.6999999999999993</v>
      </c>
      <c r="DS27" s="5">
        <v>8</v>
      </c>
      <c r="DT27" s="10"/>
      <c r="DU27" s="23">
        <f t="shared" si="147"/>
        <v>8.4</v>
      </c>
      <c r="DV27" s="9"/>
      <c r="DW27" s="5"/>
      <c r="DX27" s="5">
        <f t="shared" si="148"/>
        <v>0</v>
      </c>
      <c r="DY27" s="5"/>
      <c r="DZ27" s="5"/>
      <c r="EA27" s="9">
        <f t="shared" si="149"/>
        <v>0</v>
      </c>
      <c r="EB27" s="39">
        <f t="shared" si="150"/>
        <v>8.35</v>
      </c>
      <c r="EC27" s="26"/>
      <c r="ED27" s="26"/>
      <c r="EE27" s="5">
        <f t="shared" si="151"/>
        <v>0</v>
      </c>
      <c r="EF27" s="5"/>
      <c r="EG27" s="10"/>
      <c r="EH27" s="23">
        <f t="shared" si="152"/>
        <v>0</v>
      </c>
      <c r="EI27" s="9"/>
      <c r="EJ27" s="5"/>
      <c r="EK27" s="5">
        <f t="shared" si="153"/>
        <v>0</v>
      </c>
      <c r="EL27" s="5"/>
      <c r="EM27" s="5"/>
      <c r="EN27" s="9">
        <f t="shared" si="154"/>
        <v>0</v>
      </c>
      <c r="EO27" s="39">
        <f t="shared" si="155"/>
        <v>0</v>
      </c>
      <c r="EP27" s="26"/>
      <c r="EQ27" s="26"/>
      <c r="ER27" s="5">
        <f t="shared" si="156"/>
        <v>0</v>
      </c>
      <c r="ES27" s="5"/>
      <c r="ET27" s="10"/>
      <c r="EU27" s="23">
        <f t="shared" si="157"/>
        <v>0</v>
      </c>
      <c r="EV27" s="9"/>
      <c r="EW27" s="5"/>
      <c r="EX27" s="5">
        <f t="shared" si="158"/>
        <v>0</v>
      </c>
      <c r="EY27" s="5"/>
      <c r="EZ27" s="5"/>
      <c r="FA27" s="9">
        <f t="shared" si="159"/>
        <v>0</v>
      </c>
      <c r="FB27" s="39">
        <f t="shared" si="160"/>
        <v>0</v>
      </c>
      <c r="FC27" s="26"/>
      <c r="FD27" s="26"/>
      <c r="FE27" s="5">
        <f t="shared" si="161"/>
        <v>0</v>
      </c>
      <c r="FF27" s="5"/>
      <c r="FG27" s="10"/>
      <c r="FH27" s="23">
        <f t="shared" si="162"/>
        <v>0</v>
      </c>
      <c r="FI27" s="9"/>
      <c r="FJ27" s="5"/>
      <c r="FK27" s="5">
        <f t="shared" si="163"/>
        <v>0</v>
      </c>
      <c r="FL27" s="5"/>
      <c r="FM27" s="5"/>
      <c r="FN27" s="9">
        <f t="shared" si="164"/>
        <v>0</v>
      </c>
      <c r="FO27" s="39">
        <f t="shared" si="165"/>
        <v>0</v>
      </c>
      <c r="FP27" s="26">
        <v>7</v>
      </c>
      <c r="FQ27" s="26">
        <v>7</v>
      </c>
      <c r="FR27" s="5">
        <f t="shared" si="166"/>
        <v>7</v>
      </c>
      <c r="FS27" s="5">
        <v>8</v>
      </c>
      <c r="FT27" s="10"/>
      <c r="FU27" s="23">
        <f t="shared" si="167"/>
        <v>7.5</v>
      </c>
      <c r="FV27" s="9"/>
      <c r="FW27" s="5"/>
      <c r="FX27" s="5">
        <f t="shared" si="168"/>
        <v>0</v>
      </c>
      <c r="FY27" s="5"/>
      <c r="FZ27" s="5"/>
      <c r="GA27" s="9">
        <f t="shared" si="169"/>
        <v>0</v>
      </c>
      <c r="GB27" s="39">
        <f t="shared" si="170"/>
        <v>7.5</v>
      </c>
      <c r="GC27" s="26"/>
      <c r="GD27" s="26"/>
      <c r="GE27" s="26"/>
      <c r="GF27" s="5">
        <f t="shared" si="171"/>
        <v>0</v>
      </c>
      <c r="GG27" s="5"/>
      <c r="GH27" s="10"/>
      <c r="GI27" s="23">
        <f t="shared" si="172"/>
        <v>0</v>
      </c>
      <c r="GJ27" s="9"/>
      <c r="GK27" s="5"/>
      <c r="GL27" s="5">
        <f t="shared" si="173"/>
        <v>0</v>
      </c>
      <c r="GM27" s="5"/>
      <c r="GN27" s="5"/>
      <c r="GO27" s="9">
        <f t="shared" si="174"/>
        <v>0</v>
      </c>
      <c r="GP27" s="39">
        <f t="shared" si="175"/>
        <v>0</v>
      </c>
      <c r="GQ27" s="26">
        <v>9</v>
      </c>
      <c r="GR27" s="26">
        <v>8</v>
      </c>
      <c r="GS27" s="5">
        <f t="shared" si="176"/>
        <v>8.3000000000000007</v>
      </c>
      <c r="GT27" s="5"/>
      <c r="GU27" s="10"/>
      <c r="GV27" s="23">
        <f t="shared" si="177"/>
        <v>4.2</v>
      </c>
      <c r="GW27" s="9"/>
      <c r="GX27" s="5"/>
      <c r="GY27" s="5">
        <f t="shared" si="178"/>
        <v>0</v>
      </c>
      <c r="GZ27" s="5"/>
      <c r="HA27" s="5"/>
      <c r="HB27" s="9">
        <f t="shared" si="179"/>
        <v>0</v>
      </c>
      <c r="HC27" s="39">
        <f t="shared" si="180"/>
        <v>4.1500000000000004</v>
      </c>
      <c r="HD27" s="46"/>
      <c r="HE27" s="46"/>
      <c r="HF27" s="77">
        <f t="shared" si="115"/>
        <v>0</v>
      </c>
      <c r="HG27" s="39">
        <f t="shared" si="116"/>
        <v>0</v>
      </c>
    </row>
    <row r="28" spans="1:215" s="21" customFormat="1" ht="18.75" customHeight="1">
      <c r="A28" s="24">
        <v>19</v>
      </c>
      <c r="B28" s="99" t="s">
        <v>192</v>
      </c>
      <c r="C28" s="82" t="s">
        <v>208</v>
      </c>
      <c r="D28" s="82" t="str">
        <f t="shared" si="114"/>
        <v>123MR2607</v>
      </c>
      <c r="E28" s="87" t="s">
        <v>421</v>
      </c>
      <c r="F28" s="88" t="s">
        <v>111</v>
      </c>
      <c r="G28" s="101">
        <v>34250</v>
      </c>
      <c r="H28" s="44">
        <v>8</v>
      </c>
      <c r="I28" s="1">
        <v>7</v>
      </c>
      <c r="J28" s="22">
        <f t="shared" si="1"/>
        <v>7.3</v>
      </c>
      <c r="K28" s="1">
        <v>8</v>
      </c>
      <c r="L28" s="1">
        <v>7</v>
      </c>
      <c r="M28" s="22">
        <f t="shared" si="83"/>
        <v>7.3</v>
      </c>
      <c r="N28" s="22">
        <f t="shared" si="84"/>
        <v>7.3</v>
      </c>
      <c r="O28" s="1">
        <v>8</v>
      </c>
      <c r="P28" s="5"/>
      <c r="Q28" s="23">
        <f t="shared" si="85"/>
        <v>7.7</v>
      </c>
      <c r="R28" s="5"/>
      <c r="S28" s="9"/>
      <c r="T28" s="5">
        <f t="shared" si="117"/>
        <v>0</v>
      </c>
      <c r="U28" s="5"/>
      <c r="V28" s="5"/>
      <c r="W28" s="5">
        <f t="shared" si="118"/>
        <v>0</v>
      </c>
      <c r="X28" s="5">
        <f t="shared" si="119"/>
        <v>0</v>
      </c>
      <c r="Y28" s="5"/>
      <c r="Z28" s="10"/>
      <c r="AA28" s="9">
        <f t="shared" si="120"/>
        <v>0</v>
      </c>
      <c r="AB28" s="39">
        <f t="shared" si="9"/>
        <v>7.65</v>
      </c>
      <c r="AC28" s="26">
        <v>8</v>
      </c>
      <c r="AD28" s="26">
        <v>5</v>
      </c>
      <c r="AE28" s="5">
        <f t="shared" si="121"/>
        <v>6</v>
      </c>
      <c r="AF28" s="5">
        <v>5</v>
      </c>
      <c r="AG28" s="10"/>
      <c r="AH28" s="23">
        <f t="shared" si="122"/>
        <v>5.5</v>
      </c>
      <c r="AI28" s="9"/>
      <c r="AJ28" s="5"/>
      <c r="AK28" s="5">
        <f t="shared" si="123"/>
        <v>0</v>
      </c>
      <c r="AL28" s="5"/>
      <c r="AM28" s="5"/>
      <c r="AN28" s="9">
        <f t="shared" si="124"/>
        <v>0</v>
      </c>
      <c r="AO28" s="36">
        <f t="shared" si="125"/>
        <v>5.5</v>
      </c>
      <c r="AP28" s="1">
        <v>8</v>
      </c>
      <c r="AQ28" s="1">
        <v>7</v>
      </c>
      <c r="AR28" s="1">
        <f t="shared" si="111"/>
        <v>7.333333333333333</v>
      </c>
      <c r="AS28" s="1">
        <v>7</v>
      </c>
      <c r="AT28" s="10"/>
      <c r="AU28" s="23">
        <f t="shared" si="91"/>
        <v>7.2</v>
      </c>
      <c r="AV28" s="9"/>
      <c r="AW28" s="5"/>
      <c r="AX28" s="5">
        <f t="shared" si="92"/>
        <v>0</v>
      </c>
      <c r="AY28" s="5"/>
      <c r="AZ28" s="5"/>
      <c r="BA28" s="9">
        <f t="shared" si="93"/>
        <v>0</v>
      </c>
      <c r="BB28" s="39">
        <f t="shared" si="94"/>
        <v>7.1666666666666661</v>
      </c>
      <c r="BC28" s="44">
        <v>4</v>
      </c>
      <c r="BD28" s="1">
        <v>6</v>
      </c>
      <c r="BE28" s="2">
        <f t="shared" si="112"/>
        <v>5.3</v>
      </c>
      <c r="BF28" s="1">
        <v>5</v>
      </c>
      <c r="BG28" s="10"/>
      <c r="BH28" s="23">
        <f t="shared" si="95"/>
        <v>5.2</v>
      </c>
      <c r="BI28" s="9"/>
      <c r="BJ28" s="5"/>
      <c r="BK28" s="5">
        <f t="shared" si="96"/>
        <v>0</v>
      </c>
      <c r="BL28" s="5"/>
      <c r="BM28" s="5"/>
      <c r="BN28" s="9">
        <f t="shared" si="97"/>
        <v>0</v>
      </c>
      <c r="BO28" s="39">
        <f t="shared" si="98"/>
        <v>5.15</v>
      </c>
      <c r="BP28" s="26">
        <v>9</v>
      </c>
      <c r="BQ28" s="26">
        <v>7</v>
      </c>
      <c r="BR28" s="5">
        <f t="shared" si="126"/>
        <v>7.7</v>
      </c>
      <c r="BS28" s="5">
        <v>7</v>
      </c>
      <c r="BT28" s="10"/>
      <c r="BU28" s="23">
        <f t="shared" si="127"/>
        <v>7.4</v>
      </c>
      <c r="BV28" s="9"/>
      <c r="BW28" s="5"/>
      <c r="BX28" s="5">
        <f t="shared" si="128"/>
        <v>0</v>
      </c>
      <c r="BY28" s="5"/>
      <c r="BZ28" s="5"/>
      <c r="CA28" s="9">
        <f t="shared" si="129"/>
        <v>0</v>
      </c>
      <c r="CB28" s="39">
        <f t="shared" si="130"/>
        <v>7.35</v>
      </c>
      <c r="CC28" s="26">
        <v>9</v>
      </c>
      <c r="CD28" s="26">
        <v>9</v>
      </c>
      <c r="CE28" s="5">
        <f t="shared" si="131"/>
        <v>9</v>
      </c>
      <c r="CF28" s="5">
        <v>6</v>
      </c>
      <c r="CG28" s="10"/>
      <c r="CH28" s="23">
        <f t="shared" si="132"/>
        <v>7.5</v>
      </c>
      <c r="CI28" s="9"/>
      <c r="CJ28" s="5"/>
      <c r="CK28" s="5">
        <f t="shared" si="133"/>
        <v>0</v>
      </c>
      <c r="CL28" s="5"/>
      <c r="CM28" s="5"/>
      <c r="CN28" s="9">
        <f t="shared" si="134"/>
        <v>0</v>
      </c>
      <c r="CO28" s="39">
        <f t="shared" si="135"/>
        <v>7.5</v>
      </c>
      <c r="CP28" s="26"/>
      <c r="CQ28" s="26"/>
      <c r="CR28" s="5">
        <f t="shared" si="136"/>
        <v>0</v>
      </c>
      <c r="CS28" s="5"/>
      <c r="CT28" s="10"/>
      <c r="CU28" s="23">
        <f t="shared" si="137"/>
        <v>0</v>
      </c>
      <c r="CV28" s="9"/>
      <c r="CW28" s="5"/>
      <c r="CX28" s="5">
        <f t="shared" si="138"/>
        <v>0</v>
      </c>
      <c r="CY28" s="5"/>
      <c r="CZ28" s="5"/>
      <c r="DA28" s="9">
        <f t="shared" si="139"/>
        <v>0</v>
      </c>
      <c r="DB28" s="39">
        <f t="shared" si="140"/>
        <v>0</v>
      </c>
      <c r="DC28" s="26">
        <v>8</v>
      </c>
      <c r="DD28" s="26">
        <v>8</v>
      </c>
      <c r="DE28" s="5">
        <f t="shared" si="141"/>
        <v>8</v>
      </c>
      <c r="DF28" s="5">
        <v>7</v>
      </c>
      <c r="DG28" s="10"/>
      <c r="DH28" s="23">
        <f t="shared" si="142"/>
        <v>7.5</v>
      </c>
      <c r="DI28" s="9"/>
      <c r="DJ28" s="5"/>
      <c r="DK28" s="5">
        <f t="shared" si="143"/>
        <v>0</v>
      </c>
      <c r="DL28" s="5"/>
      <c r="DM28" s="5"/>
      <c r="DN28" s="9">
        <f t="shared" si="144"/>
        <v>0</v>
      </c>
      <c r="DO28" s="39">
        <f t="shared" si="145"/>
        <v>7.5</v>
      </c>
      <c r="DP28" s="26">
        <v>7</v>
      </c>
      <c r="DQ28" s="26">
        <v>9</v>
      </c>
      <c r="DR28" s="5">
        <f t="shared" si="146"/>
        <v>8.3000000000000007</v>
      </c>
      <c r="DS28" s="5">
        <v>9</v>
      </c>
      <c r="DT28" s="10"/>
      <c r="DU28" s="23">
        <f t="shared" si="147"/>
        <v>8.6999999999999993</v>
      </c>
      <c r="DV28" s="9"/>
      <c r="DW28" s="5"/>
      <c r="DX28" s="5">
        <f t="shared" si="148"/>
        <v>0</v>
      </c>
      <c r="DY28" s="5"/>
      <c r="DZ28" s="5"/>
      <c r="EA28" s="9">
        <f t="shared" si="149"/>
        <v>0</v>
      </c>
      <c r="EB28" s="39">
        <f t="shared" si="150"/>
        <v>8.65</v>
      </c>
      <c r="EC28" s="26"/>
      <c r="ED28" s="26"/>
      <c r="EE28" s="5">
        <f t="shared" si="151"/>
        <v>0</v>
      </c>
      <c r="EF28" s="5"/>
      <c r="EG28" s="10"/>
      <c r="EH28" s="23">
        <f t="shared" si="152"/>
        <v>0</v>
      </c>
      <c r="EI28" s="9"/>
      <c r="EJ28" s="5"/>
      <c r="EK28" s="5">
        <f t="shared" si="153"/>
        <v>0</v>
      </c>
      <c r="EL28" s="5"/>
      <c r="EM28" s="5"/>
      <c r="EN28" s="9">
        <f t="shared" si="154"/>
        <v>0</v>
      </c>
      <c r="EO28" s="39">
        <f t="shared" si="155"/>
        <v>0</v>
      </c>
      <c r="EP28" s="26"/>
      <c r="EQ28" s="26"/>
      <c r="ER28" s="5">
        <f t="shared" si="156"/>
        <v>0</v>
      </c>
      <c r="ES28" s="5"/>
      <c r="ET28" s="10"/>
      <c r="EU28" s="23">
        <f t="shared" si="157"/>
        <v>0</v>
      </c>
      <c r="EV28" s="9"/>
      <c r="EW28" s="5"/>
      <c r="EX28" s="5">
        <f t="shared" si="158"/>
        <v>0</v>
      </c>
      <c r="EY28" s="5"/>
      <c r="EZ28" s="5"/>
      <c r="FA28" s="9">
        <f t="shared" si="159"/>
        <v>0</v>
      </c>
      <c r="FB28" s="39">
        <f t="shared" si="160"/>
        <v>0</v>
      </c>
      <c r="FC28" s="26"/>
      <c r="FD28" s="26"/>
      <c r="FE28" s="5">
        <f t="shared" si="161"/>
        <v>0</v>
      </c>
      <c r="FF28" s="5"/>
      <c r="FG28" s="10"/>
      <c r="FH28" s="23">
        <f t="shared" si="162"/>
        <v>0</v>
      </c>
      <c r="FI28" s="9"/>
      <c r="FJ28" s="5"/>
      <c r="FK28" s="5">
        <f t="shared" si="163"/>
        <v>0</v>
      </c>
      <c r="FL28" s="5"/>
      <c r="FM28" s="5"/>
      <c r="FN28" s="9">
        <f t="shared" si="164"/>
        <v>0</v>
      </c>
      <c r="FO28" s="39">
        <f t="shared" si="165"/>
        <v>0</v>
      </c>
      <c r="FP28" s="26">
        <v>8</v>
      </c>
      <c r="FQ28" s="26">
        <v>8</v>
      </c>
      <c r="FR28" s="5">
        <f t="shared" si="166"/>
        <v>8</v>
      </c>
      <c r="FS28" s="5">
        <v>8</v>
      </c>
      <c r="FT28" s="10"/>
      <c r="FU28" s="23">
        <f t="shared" si="167"/>
        <v>8</v>
      </c>
      <c r="FV28" s="9"/>
      <c r="FW28" s="5"/>
      <c r="FX28" s="5">
        <f t="shared" si="168"/>
        <v>0</v>
      </c>
      <c r="FY28" s="5"/>
      <c r="FZ28" s="5"/>
      <c r="GA28" s="9">
        <f t="shared" si="169"/>
        <v>0</v>
      </c>
      <c r="GB28" s="39">
        <f t="shared" si="170"/>
        <v>8</v>
      </c>
      <c r="GC28" s="26"/>
      <c r="GD28" s="26"/>
      <c r="GE28" s="26"/>
      <c r="GF28" s="5">
        <f t="shared" si="171"/>
        <v>0</v>
      </c>
      <c r="GG28" s="5"/>
      <c r="GH28" s="10"/>
      <c r="GI28" s="23">
        <f t="shared" si="172"/>
        <v>0</v>
      </c>
      <c r="GJ28" s="9"/>
      <c r="GK28" s="5"/>
      <c r="GL28" s="5">
        <f t="shared" si="173"/>
        <v>0</v>
      </c>
      <c r="GM28" s="5"/>
      <c r="GN28" s="5"/>
      <c r="GO28" s="9">
        <f t="shared" si="174"/>
        <v>0</v>
      </c>
      <c r="GP28" s="39">
        <f t="shared" si="175"/>
        <v>0</v>
      </c>
      <c r="GQ28" s="26">
        <v>8</v>
      </c>
      <c r="GR28" s="26">
        <v>5</v>
      </c>
      <c r="GS28" s="5">
        <f t="shared" si="176"/>
        <v>6</v>
      </c>
      <c r="GT28" s="5"/>
      <c r="GU28" s="10"/>
      <c r="GV28" s="23">
        <f t="shared" si="177"/>
        <v>3</v>
      </c>
      <c r="GW28" s="9"/>
      <c r="GX28" s="5"/>
      <c r="GY28" s="5">
        <f t="shared" si="178"/>
        <v>0</v>
      </c>
      <c r="GZ28" s="5"/>
      <c r="HA28" s="5"/>
      <c r="HB28" s="9">
        <f t="shared" si="179"/>
        <v>0</v>
      </c>
      <c r="HC28" s="39">
        <f t="shared" si="180"/>
        <v>3</v>
      </c>
      <c r="HD28" s="46"/>
      <c r="HE28" s="46"/>
      <c r="HF28" s="77">
        <f t="shared" si="115"/>
        <v>0</v>
      </c>
      <c r="HG28" s="39">
        <f t="shared" si="116"/>
        <v>0</v>
      </c>
    </row>
    <row r="29" spans="1:215" s="21" customFormat="1" ht="18.75" customHeight="1">
      <c r="A29" s="24">
        <v>20</v>
      </c>
      <c r="B29" s="99" t="s">
        <v>192</v>
      </c>
      <c r="C29" s="82" t="s">
        <v>209</v>
      </c>
      <c r="D29" s="82" t="str">
        <f t="shared" si="114"/>
        <v>123MR2611</v>
      </c>
      <c r="E29" s="87" t="s">
        <v>423</v>
      </c>
      <c r="F29" s="88" t="s">
        <v>265</v>
      </c>
      <c r="G29" s="99" t="s">
        <v>424</v>
      </c>
      <c r="H29" s="44"/>
      <c r="I29" s="1"/>
      <c r="J29" s="22">
        <f t="shared" si="1"/>
        <v>0</v>
      </c>
      <c r="K29" s="1"/>
      <c r="L29" s="1"/>
      <c r="M29" s="22">
        <f t="shared" si="83"/>
        <v>0</v>
      </c>
      <c r="N29" s="22">
        <f t="shared" si="84"/>
        <v>0</v>
      </c>
      <c r="O29" s="1"/>
      <c r="P29" s="5"/>
      <c r="Q29" s="23">
        <f t="shared" si="85"/>
        <v>0</v>
      </c>
      <c r="R29" s="5"/>
      <c r="S29" s="9"/>
      <c r="T29" s="5">
        <f t="shared" ref="T29:T31" si="181">ROUND((R29+S29*2)/3,1)</f>
        <v>0</v>
      </c>
      <c r="U29" s="5"/>
      <c r="V29" s="5"/>
      <c r="W29" s="5">
        <f t="shared" ref="W29:W31" si="182">ROUND((U29+V29*2)/3,1)</f>
        <v>0</v>
      </c>
      <c r="X29" s="5">
        <f t="shared" ref="X29:X31" si="183">(T29+W29)/2</f>
        <v>0</v>
      </c>
      <c r="Y29" s="5"/>
      <c r="Z29" s="10"/>
      <c r="AA29" s="9">
        <f t="shared" ref="AA29:AA31" si="184">ROUND((MAX(Y29:Z29)+X29)/2,1)</f>
        <v>0</v>
      </c>
      <c r="AB29" s="39">
        <f t="shared" si="9"/>
        <v>0</v>
      </c>
      <c r="AC29" s="26">
        <v>5</v>
      </c>
      <c r="AD29" s="26">
        <v>0</v>
      </c>
      <c r="AE29" s="5">
        <f t="shared" ref="AE29:AE32" si="185">ROUND((AC29+AD29*2)/3,1)</f>
        <v>1.7</v>
      </c>
      <c r="AF29" s="5">
        <v>5</v>
      </c>
      <c r="AG29" s="10"/>
      <c r="AH29" s="23">
        <f t="shared" ref="AH29:AH32" si="186">ROUND((MAX(AF29:AG29)+AE29)/2,1)</f>
        <v>3.4</v>
      </c>
      <c r="AI29" s="9"/>
      <c r="AJ29" s="5"/>
      <c r="AK29" s="5">
        <f t="shared" ref="AK29:AK32" si="187">ROUND((AI29+AJ29*2)/3,1)</f>
        <v>0</v>
      </c>
      <c r="AL29" s="5"/>
      <c r="AM29" s="5"/>
      <c r="AN29" s="9">
        <f t="shared" ref="AN29:AN32" si="188">ROUND((MAX(AL29:AM29)+AK29)/2,1)</f>
        <v>0</v>
      </c>
      <c r="AO29" s="36">
        <f t="shared" ref="AO29:AO32" si="189">IF(AK29=0,(MAX(AF29,AG29)+AE29)/2,(MAX(AL29,AM29)+AK29)/2)</f>
        <v>3.35</v>
      </c>
      <c r="AP29" s="1">
        <v>8</v>
      </c>
      <c r="AQ29" s="1">
        <v>6</v>
      </c>
      <c r="AR29" s="1">
        <f t="shared" si="111"/>
        <v>6.666666666666667</v>
      </c>
      <c r="AS29" s="1">
        <v>8</v>
      </c>
      <c r="AT29" s="10"/>
      <c r="AU29" s="23">
        <f t="shared" si="91"/>
        <v>7.3</v>
      </c>
      <c r="AV29" s="9"/>
      <c r="AW29" s="5"/>
      <c r="AX29" s="5">
        <f t="shared" si="92"/>
        <v>0</v>
      </c>
      <c r="AY29" s="5"/>
      <c r="AZ29" s="5"/>
      <c r="BA29" s="9">
        <f t="shared" si="93"/>
        <v>0</v>
      </c>
      <c r="BB29" s="39">
        <f t="shared" si="94"/>
        <v>7.3333333333333339</v>
      </c>
      <c r="BC29" s="45"/>
      <c r="BD29" s="1"/>
      <c r="BE29" s="2">
        <f t="shared" si="112"/>
        <v>0</v>
      </c>
      <c r="BF29" s="1"/>
      <c r="BG29" s="10"/>
      <c r="BH29" s="23">
        <f t="shared" si="95"/>
        <v>0</v>
      </c>
      <c r="BI29" s="9"/>
      <c r="BJ29" s="5"/>
      <c r="BK29" s="5">
        <f t="shared" si="96"/>
        <v>0</v>
      </c>
      <c r="BL29" s="5"/>
      <c r="BM29" s="5"/>
      <c r="BN29" s="9">
        <f t="shared" si="97"/>
        <v>0</v>
      </c>
      <c r="BO29" s="39">
        <f t="shared" si="98"/>
        <v>0</v>
      </c>
      <c r="BP29" s="26">
        <v>7</v>
      </c>
      <c r="BQ29" s="26">
        <v>7</v>
      </c>
      <c r="BR29" s="5">
        <f t="shared" ref="BR29:BR32" si="190">ROUND((BP29+BQ29*2)/3,1)</f>
        <v>7</v>
      </c>
      <c r="BS29" s="5">
        <v>6</v>
      </c>
      <c r="BT29" s="10"/>
      <c r="BU29" s="23">
        <f t="shared" ref="BU29:BU32" si="191">ROUND((MAX(BS29:BT29)+BR29)/2,1)</f>
        <v>6.5</v>
      </c>
      <c r="BV29" s="9"/>
      <c r="BW29" s="5"/>
      <c r="BX29" s="5">
        <f t="shared" ref="BX29:BX32" si="192">ROUND((BV29+BW29*2)/3,1)</f>
        <v>0</v>
      </c>
      <c r="BY29" s="5"/>
      <c r="BZ29" s="5"/>
      <c r="CA29" s="9">
        <f t="shared" ref="CA29:CA32" si="193">ROUND((MAX(BY29:BZ29)+BX29)/2,1)</f>
        <v>0</v>
      </c>
      <c r="CB29" s="39">
        <f t="shared" ref="CB29:CB32" si="194">IF(BX29=0,(MAX(BS29,BT29)+BR29)/2,(MAX(BY29,BZ29)+BX29)/2)</f>
        <v>6.5</v>
      </c>
      <c r="CC29" s="26">
        <v>7</v>
      </c>
      <c r="CD29" s="26">
        <v>7</v>
      </c>
      <c r="CE29" s="5">
        <f t="shared" ref="CE29:CE32" si="195">ROUND((CC29+CD29*2)/3,1)</f>
        <v>7</v>
      </c>
      <c r="CF29" s="5">
        <v>6</v>
      </c>
      <c r="CG29" s="10"/>
      <c r="CH29" s="23">
        <f t="shared" ref="CH29:CH32" si="196">ROUND((MAX(CF29:CG29)+CE29)/2,1)</f>
        <v>6.5</v>
      </c>
      <c r="CI29" s="9"/>
      <c r="CJ29" s="5"/>
      <c r="CK29" s="5">
        <f t="shared" ref="CK29:CK32" si="197">ROUND((CI29+CJ29*2)/3,1)</f>
        <v>0</v>
      </c>
      <c r="CL29" s="5"/>
      <c r="CM29" s="5"/>
      <c r="CN29" s="9">
        <f t="shared" ref="CN29:CN32" si="198">ROUND((MAX(CL29:CM29)+CK29)/2,1)</f>
        <v>0</v>
      </c>
      <c r="CO29" s="39">
        <f t="shared" ref="CO29:CO32" si="199">IF(CK29=0,(MAX(CF29,CG29)+CE29)/2,(MAX(CL29,CM29)+CK29)/2)</f>
        <v>6.5</v>
      </c>
      <c r="CP29" s="26"/>
      <c r="CQ29" s="26"/>
      <c r="CR29" s="5">
        <f t="shared" ref="CR29:CR32" si="200">ROUND((CP29+CQ29*2)/3,1)</f>
        <v>0</v>
      </c>
      <c r="CS29" s="5"/>
      <c r="CT29" s="10"/>
      <c r="CU29" s="23">
        <f t="shared" ref="CU29:CU32" si="201">ROUND((MAX(CS29:CT29)+CR29)/2,1)</f>
        <v>0</v>
      </c>
      <c r="CV29" s="9"/>
      <c r="CW29" s="5"/>
      <c r="CX29" s="5">
        <f t="shared" ref="CX29:CX32" si="202">ROUND((CV29+CW29*2)/3,1)</f>
        <v>0</v>
      </c>
      <c r="CY29" s="5"/>
      <c r="CZ29" s="5"/>
      <c r="DA29" s="9">
        <f t="shared" ref="DA29:DA32" si="203">ROUND((MAX(CY29:CZ29)+CX29)/2,1)</f>
        <v>0</v>
      </c>
      <c r="DB29" s="39">
        <f t="shared" ref="DB29:DB32" si="204">IF(CX29=0,(MAX(CS29,CT29)+CR29)/2,(MAX(CY29,CZ29)+CX29)/2)</f>
        <v>0</v>
      </c>
      <c r="DC29" s="26">
        <v>6</v>
      </c>
      <c r="DD29" s="26">
        <v>8</v>
      </c>
      <c r="DE29" s="5">
        <f t="shared" ref="DE29:DE32" si="205">ROUND((DC29+DD29*2)/3,1)</f>
        <v>7.3</v>
      </c>
      <c r="DF29" s="5">
        <v>6</v>
      </c>
      <c r="DG29" s="10"/>
      <c r="DH29" s="23">
        <f t="shared" ref="DH29:DH32" si="206">ROUND((MAX(DF29:DG29)+DE29)/2,1)</f>
        <v>6.7</v>
      </c>
      <c r="DI29" s="9"/>
      <c r="DJ29" s="5"/>
      <c r="DK29" s="5">
        <f t="shared" ref="DK29:DK32" si="207">ROUND((DI29+DJ29*2)/3,1)</f>
        <v>0</v>
      </c>
      <c r="DL29" s="5"/>
      <c r="DM29" s="5"/>
      <c r="DN29" s="9">
        <f t="shared" ref="DN29:DN32" si="208">ROUND((MAX(DL29:DM29)+DK29)/2,1)</f>
        <v>0</v>
      </c>
      <c r="DO29" s="39">
        <f t="shared" ref="DO29:DO32" si="209">IF(DK29=0,(MAX(DF29,DG29)+DE29)/2,(MAX(DL29,DM29)+DK29)/2)</f>
        <v>6.65</v>
      </c>
      <c r="DP29" s="26">
        <v>5</v>
      </c>
      <c r="DQ29" s="26">
        <v>6</v>
      </c>
      <c r="DR29" s="5">
        <f t="shared" ref="DR29:DR32" si="210">ROUND((DP29+DQ29*2)/3,1)</f>
        <v>5.7</v>
      </c>
      <c r="DS29" s="5">
        <v>8</v>
      </c>
      <c r="DT29" s="10"/>
      <c r="DU29" s="23">
        <f t="shared" ref="DU29:DU32" si="211">ROUND((MAX(DS29:DT29)+DR29)/2,1)</f>
        <v>6.9</v>
      </c>
      <c r="DV29" s="9"/>
      <c r="DW29" s="5"/>
      <c r="DX29" s="5">
        <f t="shared" ref="DX29:DX32" si="212">ROUND((DV29+DW29*2)/3,1)</f>
        <v>0</v>
      </c>
      <c r="DY29" s="5"/>
      <c r="DZ29" s="5"/>
      <c r="EA29" s="9">
        <f t="shared" ref="EA29:EA32" si="213">ROUND((MAX(DY29:DZ29)+DX29)/2,1)</f>
        <v>0</v>
      </c>
      <c r="EB29" s="39">
        <f t="shared" ref="EB29:EB32" si="214">IF(DX29=0,(MAX(DS29,DT29)+DR29)/2,(MAX(DY29,DZ29)+DX29)/2)</f>
        <v>6.85</v>
      </c>
      <c r="EC29" s="26"/>
      <c r="ED29" s="26"/>
      <c r="EE29" s="5">
        <f t="shared" ref="EE29:EE32" si="215">ROUND((EC29+ED29*2)/3,1)</f>
        <v>0</v>
      </c>
      <c r="EF29" s="5"/>
      <c r="EG29" s="10"/>
      <c r="EH29" s="23">
        <f t="shared" ref="EH29:EH32" si="216">ROUND((MAX(EF29:EG29)+EE29)/2,1)</f>
        <v>0</v>
      </c>
      <c r="EI29" s="9"/>
      <c r="EJ29" s="5"/>
      <c r="EK29" s="5">
        <f t="shared" ref="EK29:EK32" si="217">ROUND((EI29+EJ29*2)/3,1)</f>
        <v>0</v>
      </c>
      <c r="EL29" s="5"/>
      <c r="EM29" s="5"/>
      <c r="EN29" s="9">
        <f t="shared" ref="EN29:EN32" si="218">ROUND((MAX(EL29:EM29)+EK29)/2,1)</f>
        <v>0</v>
      </c>
      <c r="EO29" s="39">
        <f t="shared" ref="EO29:EO32" si="219">IF(EK29=0,(MAX(EF29,EG29)+EE29)/2,(MAX(EL29,EM29)+EK29)/2)</f>
        <v>0</v>
      </c>
      <c r="EP29" s="26"/>
      <c r="EQ29" s="26"/>
      <c r="ER29" s="5">
        <f t="shared" ref="ER29:ER32" si="220">ROUND((EP29+EQ29*2)/3,1)</f>
        <v>0</v>
      </c>
      <c r="ES29" s="5"/>
      <c r="ET29" s="10"/>
      <c r="EU29" s="23">
        <f t="shared" ref="EU29:EU32" si="221">ROUND((MAX(ES29:ET29)+ER29)/2,1)</f>
        <v>0</v>
      </c>
      <c r="EV29" s="9"/>
      <c r="EW29" s="5"/>
      <c r="EX29" s="5">
        <f t="shared" ref="EX29:EX32" si="222">ROUND((EV29+EW29*2)/3,1)</f>
        <v>0</v>
      </c>
      <c r="EY29" s="5"/>
      <c r="EZ29" s="5"/>
      <c r="FA29" s="9">
        <f t="shared" ref="FA29:FA32" si="223">ROUND((MAX(EY29:EZ29)+EX29)/2,1)</f>
        <v>0</v>
      </c>
      <c r="FB29" s="39">
        <f t="shared" ref="FB29:FB32" si="224">IF(EX29=0,(MAX(ES29,ET29)+ER29)/2,(MAX(EY29,EZ29)+EX29)/2)</f>
        <v>0</v>
      </c>
      <c r="FC29" s="26"/>
      <c r="FD29" s="26"/>
      <c r="FE29" s="5">
        <f t="shared" ref="FE29:FE32" si="225">ROUND((FC29+FD29*2)/3,1)</f>
        <v>0</v>
      </c>
      <c r="FF29" s="5"/>
      <c r="FG29" s="10"/>
      <c r="FH29" s="23">
        <f t="shared" ref="FH29:FH32" si="226">ROUND((MAX(FF29:FG29)+FE29)/2,1)</f>
        <v>0</v>
      </c>
      <c r="FI29" s="9"/>
      <c r="FJ29" s="5"/>
      <c r="FK29" s="5">
        <f t="shared" ref="FK29:FK32" si="227">ROUND((FI29+FJ29*2)/3,1)</f>
        <v>0</v>
      </c>
      <c r="FL29" s="5"/>
      <c r="FM29" s="5"/>
      <c r="FN29" s="9">
        <f t="shared" ref="FN29:FN32" si="228">ROUND((MAX(FL29:FM29)+FK29)/2,1)</f>
        <v>0</v>
      </c>
      <c r="FO29" s="39">
        <f t="shared" ref="FO29:FO32" si="229">IF(FK29=0,(MAX(FF29,FG29)+FE29)/2,(MAX(FL29,FM29)+FK29)/2)</f>
        <v>0</v>
      </c>
      <c r="FP29" s="26">
        <v>6</v>
      </c>
      <c r="FQ29" s="26">
        <v>5</v>
      </c>
      <c r="FR29" s="5">
        <f t="shared" ref="FR29:FR32" si="230">ROUND((FP29+FQ29*2)/3,1)</f>
        <v>5.3</v>
      </c>
      <c r="FS29" s="5">
        <v>6</v>
      </c>
      <c r="FT29" s="10"/>
      <c r="FU29" s="23">
        <f t="shared" ref="FU29:FU32" si="231">ROUND((MAX(FS29:FT29)+FR29)/2,1)</f>
        <v>5.7</v>
      </c>
      <c r="FV29" s="9"/>
      <c r="FW29" s="5"/>
      <c r="FX29" s="5">
        <f t="shared" ref="FX29:FX32" si="232">ROUND((FV29+FW29*2)/3,1)</f>
        <v>0</v>
      </c>
      <c r="FY29" s="5"/>
      <c r="FZ29" s="5"/>
      <c r="GA29" s="9">
        <f t="shared" ref="GA29:GA32" si="233">ROUND((MAX(FY29:FZ29)+FX29)/2,1)</f>
        <v>0</v>
      </c>
      <c r="GB29" s="39">
        <f t="shared" ref="GB29:GB32" si="234">IF(FX29=0,(MAX(FS29,FT29)+FR29)/2,(MAX(FY29,FZ29)+FX29)/2)</f>
        <v>5.65</v>
      </c>
      <c r="GC29" s="26"/>
      <c r="GD29" s="26"/>
      <c r="GE29" s="26"/>
      <c r="GF29" s="5">
        <f t="shared" ref="GF29:GF32" si="235">ROUND((GC29+GE29*2)/3,1)</f>
        <v>0</v>
      </c>
      <c r="GG29" s="5"/>
      <c r="GH29" s="10"/>
      <c r="GI29" s="23">
        <f t="shared" ref="GI29:GI32" si="236">ROUND((MAX(GG29:GH29)+GF29)/2,1)</f>
        <v>0</v>
      </c>
      <c r="GJ29" s="9"/>
      <c r="GK29" s="5"/>
      <c r="GL29" s="5">
        <f t="shared" ref="GL29:GL32" si="237">ROUND((GJ29+GK29*2)/3,1)</f>
        <v>0</v>
      </c>
      <c r="GM29" s="5"/>
      <c r="GN29" s="5"/>
      <c r="GO29" s="9">
        <f t="shared" ref="GO29:GO32" si="238">ROUND((MAX(GM29:GN29)+GL29)/2,1)</f>
        <v>0</v>
      </c>
      <c r="GP29" s="39">
        <f t="shared" ref="GP29:GP32" si="239">IF(GL29=0,(MAX(GG29,GH29)+GF29)/2,(MAX(GM29,GN29)+GL29)/2)</f>
        <v>0</v>
      </c>
      <c r="GQ29" s="26">
        <v>6</v>
      </c>
      <c r="GR29" s="26"/>
      <c r="GS29" s="5">
        <f t="shared" ref="GS29:GS32" si="240">ROUND((GQ29+GR29*2)/3,1)</f>
        <v>2</v>
      </c>
      <c r="GT29" s="5"/>
      <c r="GU29" s="10"/>
      <c r="GV29" s="23">
        <f t="shared" ref="GV29:GV32" si="241">ROUND((MAX(GT29:GU29)+GS29)/2,1)</f>
        <v>1</v>
      </c>
      <c r="GW29" s="9"/>
      <c r="GX29" s="5"/>
      <c r="GY29" s="5">
        <f t="shared" ref="GY29:GY32" si="242">ROUND((GW29+GX29*2)/3,1)</f>
        <v>0</v>
      </c>
      <c r="GZ29" s="5"/>
      <c r="HA29" s="5"/>
      <c r="HB29" s="9">
        <f t="shared" ref="HB29:HB32" si="243">ROUND((MAX(GZ29:HA29)+GY29)/2,1)</f>
        <v>0</v>
      </c>
      <c r="HC29" s="39">
        <f t="shared" ref="HC29:HC32" si="244">IF(GY29=0,(MAX(GT29,GU29)+GS29)/2,(MAX(GZ29,HA29)+GY29)/2)</f>
        <v>1</v>
      </c>
      <c r="HD29" s="46"/>
      <c r="HE29" s="46"/>
      <c r="HF29" s="77">
        <f t="shared" si="115"/>
        <v>0</v>
      </c>
      <c r="HG29" s="39">
        <f t="shared" si="116"/>
        <v>0</v>
      </c>
    </row>
    <row r="30" spans="1:215" s="21" customFormat="1" ht="18.75" customHeight="1">
      <c r="A30" s="24">
        <v>21</v>
      </c>
      <c r="B30" s="99" t="s">
        <v>192</v>
      </c>
      <c r="C30" s="82" t="s">
        <v>210</v>
      </c>
      <c r="D30" s="82" t="str">
        <f t="shared" si="114"/>
        <v>123MR2613</v>
      </c>
      <c r="E30" s="87" t="s">
        <v>426</v>
      </c>
      <c r="F30" s="88" t="s">
        <v>427</v>
      </c>
      <c r="G30" s="99" t="s">
        <v>428</v>
      </c>
      <c r="H30" s="50">
        <v>6</v>
      </c>
      <c r="I30" s="27">
        <v>5</v>
      </c>
      <c r="J30" s="27">
        <f t="shared" si="1"/>
        <v>5.3</v>
      </c>
      <c r="K30" s="27">
        <v>8</v>
      </c>
      <c r="L30" s="27">
        <v>8</v>
      </c>
      <c r="M30" s="27">
        <f t="shared" si="83"/>
        <v>8</v>
      </c>
      <c r="N30" s="27">
        <f t="shared" si="84"/>
        <v>6.65</v>
      </c>
      <c r="O30" s="27">
        <v>6</v>
      </c>
      <c r="P30" s="27"/>
      <c r="Q30" s="23">
        <f t="shared" si="85"/>
        <v>6.3</v>
      </c>
      <c r="R30" s="5"/>
      <c r="S30" s="9"/>
      <c r="T30" s="5">
        <f t="shared" si="181"/>
        <v>0</v>
      </c>
      <c r="U30" s="5"/>
      <c r="V30" s="5"/>
      <c r="W30" s="5">
        <f t="shared" si="182"/>
        <v>0</v>
      </c>
      <c r="X30" s="5">
        <f t="shared" si="183"/>
        <v>0</v>
      </c>
      <c r="Y30" s="5"/>
      <c r="Z30" s="10"/>
      <c r="AA30" s="9">
        <f t="shared" si="184"/>
        <v>0</v>
      </c>
      <c r="AB30" s="39">
        <f t="shared" si="9"/>
        <v>6.3250000000000002</v>
      </c>
      <c r="AC30" s="26">
        <v>6</v>
      </c>
      <c r="AD30" s="26">
        <v>5</v>
      </c>
      <c r="AE30" s="5">
        <f t="shared" si="185"/>
        <v>5.3</v>
      </c>
      <c r="AF30" s="5">
        <v>5</v>
      </c>
      <c r="AG30" s="10"/>
      <c r="AH30" s="23">
        <f t="shared" si="186"/>
        <v>5.2</v>
      </c>
      <c r="AI30" s="9"/>
      <c r="AJ30" s="5"/>
      <c r="AK30" s="5">
        <f t="shared" si="187"/>
        <v>0</v>
      </c>
      <c r="AL30" s="5"/>
      <c r="AM30" s="5"/>
      <c r="AN30" s="9">
        <f t="shared" si="188"/>
        <v>0</v>
      </c>
      <c r="AO30" s="36">
        <f t="shared" si="189"/>
        <v>5.15</v>
      </c>
      <c r="AP30" s="1">
        <v>8</v>
      </c>
      <c r="AQ30" s="1">
        <v>7</v>
      </c>
      <c r="AR30" s="1">
        <f t="shared" si="111"/>
        <v>7.333333333333333</v>
      </c>
      <c r="AS30" s="1">
        <v>6</v>
      </c>
      <c r="AT30" s="10"/>
      <c r="AU30" s="23">
        <f t="shared" si="91"/>
        <v>6.7</v>
      </c>
      <c r="AV30" s="9"/>
      <c r="AW30" s="5"/>
      <c r="AX30" s="5">
        <f t="shared" si="92"/>
        <v>0</v>
      </c>
      <c r="AY30" s="5"/>
      <c r="AZ30" s="5"/>
      <c r="BA30" s="9">
        <f t="shared" si="93"/>
        <v>0</v>
      </c>
      <c r="BB30" s="39">
        <f t="shared" si="94"/>
        <v>6.6666666666666661</v>
      </c>
      <c r="BC30" s="44">
        <v>5</v>
      </c>
      <c r="BD30" s="1">
        <v>7</v>
      </c>
      <c r="BE30" s="2">
        <f t="shared" si="112"/>
        <v>6.3</v>
      </c>
      <c r="BF30" s="1">
        <v>7</v>
      </c>
      <c r="BG30" s="10"/>
      <c r="BH30" s="23">
        <f t="shared" si="95"/>
        <v>6.7</v>
      </c>
      <c r="BI30" s="9"/>
      <c r="BJ30" s="5"/>
      <c r="BK30" s="5">
        <f t="shared" si="96"/>
        <v>0</v>
      </c>
      <c r="BL30" s="5"/>
      <c r="BM30" s="5"/>
      <c r="BN30" s="9">
        <f t="shared" si="97"/>
        <v>0</v>
      </c>
      <c r="BO30" s="39">
        <f t="shared" si="98"/>
        <v>6.65</v>
      </c>
      <c r="BP30" s="26">
        <v>8</v>
      </c>
      <c r="BQ30" s="26">
        <v>7</v>
      </c>
      <c r="BR30" s="5">
        <f t="shared" si="190"/>
        <v>7.3</v>
      </c>
      <c r="BS30" s="5">
        <v>7</v>
      </c>
      <c r="BT30" s="10"/>
      <c r="BU30" s="23">
        <f t="shared" si="191"/>
        <v>7.2</v>
      </c>
      <c r="BV30" s="9"/>
      <c r="BW30" s="5"/>
      <c r="BX30" s="5">
        <f t="shared" si="192"/>
        <v>0</v>
      </c>
      <c r="BY30" s="5"/>
      <c r="BZ30" s="5"/>
      <c r="CA30" s="9">
        <f t="shared" si="193"/>
        <v>0</v>
      </c>
      <c r="CB30" s="39">
        <f t="shared" si="194"/>
        <v>7.15</v>
      </c>
      <c r="CC30" s="26">
        <v>7</v>
      </c>
      <c r="CD30" s="26">
        <v>7</v>
      </c>
      <c r="CE30" s="5">
        <f t="shared" si="195"/>
        <v>7</v>
      </c>
      <c r="CF30" s="5">
        <v>6</v>
      </c>
      <c r="CG30" s="10"/>
      <c r="CH30" s="23">
        <f t="shared" si="196"/>
        <v>6.5</v>
      </c>
      <c r="CI30" s="9"/>
      <c r="CJ30" s="5"/>
      <c r="CK30" s="5">
        <f t="shared" si="197"/>
        <v>0</v>
      </c>
      <c r="CL30" s="5"/>
      <c r="CM30" s="5"/>
      <c r="CN30" s="9">
        <f t="shared" si="198"/>
        <v>0</v>
      </c>
      <c r="CO30" s="39">
        <f t="shared" si="199"/>
        <v>6.5</v>
      </c>
      <c r="CP30" s="26"/>
      <c r="CQ30" s="26"/>
      <c r="CR30" s="5">
        <f t="shared" si="200"/>
        <v>0</v>
      </c>
      <c r="CS30" s="5"/>
      <c r="CT30" s="10"/>
      <c r="CU30" s="23">
        <f t="shared" si="201"/>
        <v>0</v>
      </c>
      <c r="CV30" s="9"/>
      <c r="CW30" s="5"/>
      <c r="CX30" s="5">
        <f t="shared" si="202"/>
        <v>0</v>
      </c>
      <c r="CY30" s="5"/>
      <c r="CZ30" s="5"/>
      <c r="DA30" s="9">
        <f t="shared" si="203"/>
        <v>0</v>
      </c>
      <c r="DB30" s="39">
        <f t="shared" si="204"/>
        <v>0</v>
      </c>
      <c r="DC30" s="26">
        <v>7</v>
      </c>
      <c r="DD30" s="26">
        <v>8</v>
      </c>
      <c r="DE30" s="5">
        <f t="shared" si="205"/>
        <v>7.7</v>
      </c>
      <c r="DF30" s="5">
        <v>6</v>
      </c>
      <c r="DG30" s="10"/>
      <c r="DH30" s="23">
        <f t="shared" si="206"/>
        <v>6.9</v>
      </c>
      <c r="DI30" s="9"/>
      <c r="DJ30" s="5"/>
      <c r="DK30" s="5">
        <f t="shared" si="207"/>
        <v>0</v>
      </c>
      <c r="DL30" s="5"/>
      <c r="DM30" s="5"/>
      <c r="DN30" s="9">
        <f t="shared" si="208"/>
        <v>0</v>
      </c>
      <c r="DO30" s="39">
        <f t="shared" si="209"/>
        <v>6.85</v>
      </c>
      <c r="DP30" s="26">
        <v>5</v>
      </c>
      <c r="DQ30" s="26">
        <v>8</v>
      </c>
      <c r="DR30" s="5">
        <f t="shared" si="210"/>
        <v>7</v>
      </c>
      <c r="DS30" s="5">
        <v>9</v>
      </c>
      <c r="DT30" s="10"/>
      <c r="DU30" s="23">
        <f t="shared" si="211"/>
        <v>8</v>
      </c>
      <c r="DV30" s="9"/>
      <c r="DW30" s="5"/>
      <c r="DX30" s="5">
        <f t="shared" si="212"/>
        <v>0</v>
      </c>
      <c r="DY30" s="5"/>
      <c r="DZ30" s="5"/>
      <c r="EA30" s="9">
        <f t="shared" si="213"/>
        <v>0</v>
      </c>
      <c r="EB30" s="39">
        <f t="shared" si="214"/>
        <v>8</v>
      </c>
      <c r="EC30" s="26"/>
      <c r="ED30" s="26"/>
      <c r="EE30" s="5">
        <f t="shared" si="215"/>
        <v>0</v>
      </c>
      <c r="EF30" s="5"/>
      <c r="EG30" s="10"/>
      <c r="EH30" s="23">
        <f t="shared" si="216"/>
        <v>0</v>
      </c>
      <c r="EI30" s="9"/>
      <c r="EJ30" s="5"/>
      <c r="EK30" s="5">
        <f t="shared" si="217"/>
        <v>0</v>
      </c>
      <c r="EL30" s="5"/>
      <c r="EM30" s="5"/>
      <c r="EN30" s="9">
        <f t="shared" si="218"/>
        <v>0</v>
      </c>
      <c r="EO30" s="39">
        <f t="shared" si="219"/>
        <v>0</v>
      </c>
      <c r="EP30" s="26"/>
      <c r="EQ30" s="26"/>
      <c r="ER30" s="5">
        <f t="shared" si="220"/>
        <v>0</v>
      </c>
      <c r="ES30" s="5"/>
      <c r="ET30" s="10"/>
      <c r="EU30" s="23">
        <f t="shared" si="221"/>
        <v>0</v>
      </c>
      <c r="EV30" s="9"/>
      <c r="EW30" s="5"/>
      <c r="EX30" s="5">
        <f t="shared" si="222"/>
        <v>0</v>
      </c>
      <c r="EY30" s="5"/>
      <c r="EZ30" s="5"/>
      <c r="FA30" s="9">
        <f t="shared" si="223"/>
        <v>0</v>
      </c>
      <c r="FB30" s="39">
        <f t="shared" si="224"/>
        <v>0</v>
      </c>
      <c r="FC30" s="26"/>
      <c r="FD30" s="26"/>
      <c r="FE30" s="5">
        <f t="shared" si="225"/>
        <v>0</v>
      </c>
      <c r="FF30" s="5"/>
      <c r="FG30" s="10"/>
      <c r="FH30" s="23">
        <f t="shared" si="226"/>
        <v>0</v>
      </c>
      <c r="FI30" s="9"/>
      <c r="FJ30" s="5"/>
      <c r="FK30" s="5">
        <f t="shared" si="227"/>
        <v>0</v>
      </c>
      <c r="FL30" s="5"/>
      <c r="FM30" s="5"/>
      <c r="FN30" s="9">
        <f t="shared" si="228"/>
        <v>0</v>
      </c>
      <c r="FO30" s="39">
        <f t="shared" si="229"/>
        <v>0</v>
      </c>
      <c r="FP30" s="26">
        <v>6</v>
      </c>
      <c r="FQ30" s="26">
        <v>7</v>
      </c>
      <c r="FR30" s="5">
        <f t="shared" si="230"/>
        <v>6.7</v>
      </c>
      <c r="FS30" s="5">
        <v>7</v>
      </c>
      <c r="FT30" s="10"/>
      <c r="FU30" s="23">
        <f t="shared" si="231"/>
        <v>6.9</v>
      </c>
      <c r="FV30" s="9"/>
      <c r="FW30" s="5"/>
      <c r="FX30" s="5">
        <f t="shared" si="232"/>
        <v>0</v>
      </c>
      <c r="FY30" s="5"/>
      <c r="FZ30" s="5"/>
      <c r="GA30" s="9">
        <f t="shared" si="233"/>
        <v>0</v>
      </c>
      <c r="GB30" s="39">
        <f t="shared" si="234"/>
        <v>6.85</v>
      </c>
      <c r="GC30" s="26"/>
      <c r="GD30" s="26"/>
      <c r="GE30" s="26"/>
      <c r="GF30" s="5">
        <f t="shared" si="235"/>
        <v>0</v>
      </c>
      <c r="GG30" s="5"/>
      <c r="GH30" s="10"/>
      <c r="GI30" s="23">
        <f t="shared" si="236"/>
        <v>0</v>
      </c>
      <c r="GJ30" s="9"/>
      <c r="GK30" s="5"/>
      <c r="GL30" s="5">
        <f t="shared" si="237"/>
        <v>0</v>
      </c>
      <c r="GM30" s="5"/>
      <c r="GN30" s="5"/>
      <c r="GO30" s="9">
        <f t="shared" si="238"/>
        <v>0</v>
      </c>
      <c r="GP30" s="39">
        <f t="shared" si="239"/>
        <v>0</v>
      </c>
      <c r="GQ30" s="26">
        <v>6.5</v>
      </c>
      <c r="GR30" s="26">
        <v>7</v>
      </c>
      <c r="GS30" s="5">
        <f t="shared" si="240"/>
        <v>6.8</v>
      </c>
      <c r="GT30" s="5"/>
      <c r="GU30" s="10"/>
      <c r="GV30" s="23">
        <f t="shared" si="241"/>
        <v>3.4</v>
      </c>
      <c r="GW30" s="9"/>
      <c r="GX30" s="5"/>
      <c r="GY30" s="5">
        <f t="shared" si="242"/>
        <v>0</v>
      </c>
      <c r="GZ30" s="5"/>
      <c r="HA30" s="5"/>
      <c r="HB30" s="9">
        <f t="shared" si="243"/>
        <v>0</v>
      </c>
      <c r="HC30" s="39">
        <f t="shared" si="244"/>
        <v>3.4</v>
      </c>
      <c r="HD30" s="46"/>
      <c r="HE30" s="46"/>
      <c r="HF30" s="77">
        <f t="shared" si="115"/>
        <v>0</v>
      </c>
      <c r="HG30" s="39">
        <f t="shared" si="116"/>
        <v>0</v>
      </c>
    </row>
    <row r="31" spans="1:215" s="21" customFormat="1" ht="18.75" customHeight="1">
      <c r="A31" s="24">
        <v>22</v>
      </c>
      <c r="B31" s="99" t="s">
        <v>192</v>
      </c>
      <c r="C31" s="82" t="s">
        <v>211</v>
      </c>
      <c r="D31" s="82" t="str">
        <f t="shared" si="114"/>
        <v>123MR2615</v>
      </c>
      <c r="E31" s="87" t="s">
        <v>429</v>
      </c>
      <c r="F31" s="88" t="s">
        <v>430</v>
      </c>
      <c r="G31" s="100" t="s">
        <v>431</v>
      </c>
      <c r="H31" s="44">
        <v>8</v>
      </c>
      <c r="I31" s="1">
        <v>7</v>
      </c>
      <c r="J31" s="22">
        <f t="shared" si="1"/>
        <v>7.3</v>
      </c>
      <c r="K31" s="1">
        <v>9</v>
      </c>
      <c r="L31" s="1">
        <v>7</v>
      </c>
      <c r="M31" s="22">
        <f t="shared" si="83"/>
        <v>7.7</v>
      </c>
      <c r="N31" s="22">
        <f t="shared" si="84"/>
        <v>7.5</v>
      </c>
      <c r="O31" s="1">
        <v>9</v>
      </c>
      <c r="P31" s="5"/>
      <c r="Q31" s="23">
        <f t="shared" si="85"/>
        <v>8.3000000000000007</v>
      </c>
      <c r="R31" s="5"/>
      <c r="S31" s="9"/>
      <c r="T31" s="5">
        <f t="shared" si="181"/>
        <v>0</v>
      </c>
      <c r="U31" s="5"/>
      <c r="V31" s="5"/>
      <c r="W31" s="5">
        <f t="shared" si="182"/>
        <v>0</v>
      </c>
      <c r="X31" s="5">
        <f t="shared" si="183"/>
        <v>0</v>
      </c>
      <c r="Y31" s="5"/>
      <c r="Z31" s="10"/>
      <c r="AA31" s="9">
        <f t="shared" si="184"/>
        <v>0</v>
      </c>
      <c r="AB31" s="39">
        <f t="shared" si="9"/>
        <v>8.25</v>
      </c>
      <c r="AC31" s="26">
        <v>8</v>
      </c>
      <c r="AD31" s="26">
        <v>5</v>
      </c>
      <c r="AE31" s="5">
        <f t="shared" si="185"/>
        <v>6</v>
      </c>
      <c r="AF31" s="5">
        <v>7</v>
      </c>
      <c r="AG31" s="10"/>
      <c r="AH31" s="23">
        <f t="shared" si="186"/>
        <v>6.5</v>
      </c>
      <c r="AI31" s="9"/>
      <c r="AJ31" s="5"/>
      <c r="AK31" s="5">
        <f t="shared" si="187"/>
        <v>0</v>
      </c>
      <c r="AL31" s="5"/>
      <c r="AM31" s="5"/>
      <c r="AN31" s="9">
        <f t="shared" si="188"/>
        <v>0</v>
      </c>
      <c r="AO31" s="36">
        <f t="shared" si="189"/>
        <v>6.5</v>
      </c>
      <c r="AP31" s="1">
        <v>8</v>
      </c>
      <c r="AQ31" s="1">
        <v>7</v>
      </c>
      <c r="AR31" s="1">
        <f t="shared" si="111"/>
        <v>7.333333333333333</v>
      </c>
      <c r="AS31" s="1">
        <v>8</v>
      </c>
      <c r="AT31" s="10"/>
      <c r="AU31" s="23">
        <f t="shared" si="91"/>
        <v>7.7</v>
      </c>
      <c r="AV31" s="9"/>
      <c r="AW31" s="5"/>
      <c r="AX31" s="5">
        <f t="shared" si="92"/>
        <v>0</v>
      </c>
      <c r="AY31" s="5"/>
      <c r="AZ31" s="5"/>
      <c r="BA31" s="9">
        <f t="shared" si="93"/>
        <v>0</v>
      </c>
      <c r="BB31" s="39">
        <f t="shared" si="94"/>
        <v>7.6666666666666661</v>
      </c>
      <c r="BC31" s="45"/>
      <c r="BD31" s="1"/>
      <c r="BE31" s="2">
        <f t="shared" si="112"/>
        <v>0</v>
      </c>
      <c r="BF31" s="1"/>
      <c r="BG31" s="10"/>
      <c r="BH31" s="23">
        <f t="shared" si="95"/>
        <v>0</v>
      </c>
      <c r="BI31" s="9"/>
      <c r="BJ31" s="5"/>
      <c r="BK31" s="5">
        <f t="shared" si="96"/>
        <v>0</v>
      </c>
      <c r="BL31" s="5"/>
      <c r="BM31" s="5"/>
      <c r="BN31" s="9">
        <f t="shared" si="97"/>
        <v>0</v>
      </c>
      <c r="BO31" s="39">
        <f t="shared" si="98"/>
        <v>0</v>
      </c>
      <c r="BP31" s="26">
        <v>8</v>
      </c>
      <c r="BQ31" s="26">
        <v>6</v>
      </c>
      <c r="BR31" s="5">
        <f t="shared" si="190"/>
        <v>6.7</v>
      </c>
      <c r="BS31" s="5">
        <v>7</v>
      </c>
      <c r="BT31" s="10"/>
      <c r="BU31" s="23">
        <f t="shared" si="191"/>
        <v>6.9</v>
      </c>
      <c r="BV31" s="9"/>
      <c r="BW31" s="5"/>
      <c r="BX31" s="5">
        <f t="shared" si="192"/>
        <v>0</v>
      </c>
      <c r="BY31" s="5"/>
      <c r="BZ31" s="5"/>
      <c r="CA31" s="9">
        <f t="shared" si="193"/>
        <v>0</v>
      </c>
      <c r="CB31" s="39">
        <f t="shared" si="194"/>
        <v>6.85</v>
      </c>
      <c r="CC31" s="26">
        <v>9</v>
      </c>
      <c r="CD31" s="26">
        <v>9</v>
      </c>
      <c r="CE31" s="5">
        <f t="shared" si="195"/>
        <v>9</v>
      </c>
      <c r="CF31" s="5">
        <v>6</v>
      </c>
      <c r="CG31" s="10"/>
      <c r="CH31" s="23">
        <f t="shared" si="196"/>
        <v>7.5</v>
      </c>
      <c r="CI31" s="9"/>
      <c r="CJ31" s="5"/>
      <c r="CK31" s="5">
        <f t="shared" si="197"/>
        <v>0</v>
      </c>
      <c r="CL31" s="5"/>
      <c r="CM31" s="5"/>
      <c r="CN31" s="9">
        <f t="shared" si="198"/>
        <v>0</v>
      </c>
      <c r="CO31" s="39">
        <f t="shared" si="199"/>
        <v>7.5</v>
      </c>
      <c r="CP31" s="26"/>
      <c r="CQ31" s="26"/>
      <c r="CR31" s="5">
        <f t="shared" si="200"/>
        <v>0</v>
      </c>
      <c r="CS31" s="5"/>
      <c r="CT31" s="10"/>
      <c r="CU31" s="23">
        <f t="shared" si="201"/>
        <v>0</v>
      </c>
      <c r="CV31" s="9"/>
      <c r="CW31" s="5"/>
      <c r="CX31" s="5">
        <f t="shared" si="202"/>
        <v>0</v>
      </c>
      <c r="CY31" s="5"/>
      <c r="CZ31" s="5"/>
      <c r="DA31" s="9">
        <f t="shared" si="203"/>
        <v>0</v>
      </c>
      <c r="DB31" s="39">
        <f t="shared" si="204"/>
        <v>0</v>
      </c>
      <c r="DC31" s="26">
        <v>8</v>
      </c>
      <c r="DD31" s="26">
        <v>8</v>
      </c>
      <c r="DE31" s="5">
        <f t="shared" si="205"/>
        <v>8</v>
      </c>
      <c r="DF31" s="5">
        <v>7</v>
      </c>
      <c r="DG31" s="10"/>
      <c r="DH31" s="23">
        <f t="shared" si="206"/>
        <v>7.5</v>
      </c>
      <c r="DI31" s="9"/>
      <c r="DJ31" s="5"/>
      <c r="DK31" s="5">
        <f t="shared" si="207"/>
        <v>0</v>
      </c>
      <c r="DL31" s="5"/>
      <c r="DM31" s="5"/>
      <c r="DN31" s="9">
        <f t="shared" si="208"/>
        <v>0</v>
      </c>
      <c r="DO31" s="39">
        <f t="shared" si="209"/>
        <v>7.5</v>
      </c>
      <c r="DP31" s="26">
        <v>8</v>
      </c>
      <c r="DQ31" s="26">
        <v>9</v>
      </c>
      <c r="DR31" s="5">
        <f t="shared" si="210"/>
        <v>8.6999999999999993</v>
      </c>
      <c r="DS31" s="5">
        <v>9</v>
      </c>
      <c r="DT31" s="10"/>
      <c r="DU31" s="23">
        <f t="shared" si="211"/>
        <v>8.9</v>
      </c>
      <c r="DV31" s="9"/>
      <c r="DW31" s="5"/>
      <c r="DX31" s="5">
        <f t="shared" si="212"/>
        <v>0</v>
      </c>
      <c r="DY31" s="5"/>
      <c r="DZ31" s="5"/>
      <c r="EA31" s="9">
        <f t="shared" si="213"/>
        <v>0</v>
      </c>
      <c r="EB31" s="39">
        <f t="shared" si="214"/>
        <v>8.85</v>
      </c>
      <c r="EC31" s="26"/>
      <c r="ED31" s="26"/>
      <c r="EE31" s="5">
        <f t="shared" si="215"/>
        <v>0</v>
      </c>
      <c r="EF31" s="5"/>
      <c r="EG31" s="10"/>
      <c r="EH31" s="23">
        <f t="shared" si="216"/>
        <v>0</v>
      </c>
      <c r="EI31" s="9"/>
      <c r="EJ31" s="5"/>
      <c r="EK31" s="5">
        <f t="shared" si="217"/>
        <v>0</v>
      </c>
      <c r="EL31" s="5"/>
      <c r="EM31" s="5"/>
      <c r="EN31" s="9">
        <f t="shared" si="218"/>
        <v>0</v>
      </c>
      <c r="EO31" s="39">
        <f t="shared" si="219"/>
        <v>0</v>
      </c>
      <c r="EP31" s="26"/>
      <c r="EQ31" s="26"/>
      <c r="ER31" s="5">
        <f t="shared" si="220"/>
        <v>0</v>
      </c>
      <c r="ES31" s="5"/>
      <c r="ET31" s="10"/>
      <c r="EU31" s="23">
        <f t="shared" si="221"/>
        <v>0</v>
      </c>
      <c r="EV31" s="9"/>
      <c r="EW31" s="5"/>
      <c r="EX31" s="5">
        <f t="shared" si="222"/>
        <v>0</v>
      </c>
      <c r="EY31" s="5"/>
      <c r="EZ31" s="5"/>
      <c r="FA31" s="9">
        <f t="shared" si="223"/>
        <v>0</v>
      </c>
      <c r="FB31" s="39">
        <f t="shared" si="224"/>
        <v>0</v>
      </c>
      <c r="FC31" s="26"/>
      <c r="FD31" s="26"/>
      <c r="FE31" s="5">
        <f t="shared" si="225"/>
        <v>0</v>
      </c>
      <c r="FF31" s="5"/>
      <c r="FG31" s="10"/>
      <c r="FH31" s="23">
        <f t="shared" si="226"/>
        <v>0</v>
      </c>
      <c r="FI31" s="9"/>
      <c r="FJ31" s="5"/>
      <c r="FK31" s="5">
        <f t="shared" si="227"/>
        <v>0</v>
      </c>
      <c r="FL31" s="5"/>
      <c r="FM31" s="5"/>
      <c r="FN31" s="9">
        <f t="shared" si="228"/>
        <v>0</v>
      </c>
      <c r="FO31" s="39">
        <f t="shared" si="229"/>
        <v>0</v>
      </c>
      <c r="FP31" s="26">
        <v>7</v>
      </c>
      <c r="FQ31" s="26">
        <v>8</v>
      </c>
      <c r="FR31" s="5">
        <f t="shared" si="230"/>
        <v>7.7</v>
      </c>
      <c r="FS31" s="5">
        <v>7</v>
      </c>
      <c r="FT31" s="10"/>
      <c r="FU31" s="23">
        <f t="shared" si="231"/>
        <v>7.4</v>
      </c>
      <c r="FV31" s="9"/>
      <c r="FW31" s="5"/>
      <c r="FX31" s="5">
        <f t="shared" si="232"/>
        <v>0</v>
      </c>
      <c r="FY31" s="5"/>
      <c r="FZ31" s="5"/>
      <c r="GA31" s="9">
        <f t="shared" si="233"/>
        <v>0</v>
      </c>
      <c r="GB31" s="39">
        <f t="shared" si="234"/>
        <v>7.35</v>
      </c>
      <c r="GC31" s="26"/>
      <c r="GD31" s="26"/>
      <c r="GE31" s="26"/>
      <c r="GF31" s="5">
        <f t="shared" si="235"/>
        <v>0</v>
      </c>
      <c r="GG31" s="5"/>
      <c r="GH31" s="10"/>
      <c r="GI31" s="23">
        <f t="shared" si="236"/>
        <v>0</v>
      </c>
      <c r="GJ31" s="9"/>
      <c r="GK31" s="5"/>
      <c r="GL31" s="5">
        <f t="shared" si="237"/>
        <v>0</v>
      </c>
      <c r="GM31" s="5"/>
      <c r="GN31" s="5"/>
      <c r="GO31" s="9">
        <f t="shared" si="238"/>
        <v>0</v>
      </c>
      <c r="GP31" s="39">
        <f t="shared" si="239"/>
        <v>0</v>
      </c>
      <c r="GQ31" s="26">
        <v>8</v>
      </c>
      <c r="GR31" s="26">
        <v>5</v>
      </c>
      <c r="GS31" s="5">
        <f t="shared" si="240"/>
        <v>6</v>
      </c>
      <c r="GT31" s="5"/>
      <c r="GU31" s="10"/>
      <c r="GV31" s="23">
        <f t="shared" si="241"/>
        <v>3</v>
      </c>
      <c r="GW31" s="9"/>
      <c r="GX31" s="5"/>
      <c r="GY31" s="5">
        <f t="shared" si="242"/>
        <v>0</v>
      </c>
      <c r="GZ31" s="5"/>
      <c r="HA31" s="5"/>
      <c r="HB31" s="9">
        <f t="shared" si="243"/>
        <v>0</v>
      </c>
      <c r="HC31" s="39">
        <f t="shared" si="244"/>
        <v>3</v>
      </c>
      <c r="HD31" s="46"/>
      <c r="HE31" s="46"/>
      <c r="HF31" s="77">
        <f t="shared" si="115"/>
        <v>0</v>
      </c>
      <c r="HG31" s="39">
        <f t="shared" si="116"/>
        <v>0</v>
      </c>
    </row>
    <row r="32" spans="1:215" s="21" customFormat="1" ht="18.75" customHeight="1">
      <c r="A32" s="24">
        <v>23</v>
      </c>
      <c r="B32" s="99" t="s">
        <v>192</v>
      </c>
      <c r="C32" s="82" t="s">
        <v>212</v>
      </c>
      <c r="D32" s="82" t="str">
        <f t="shared" si="114"/>
        <v>123MR2617</v>
      </c>
      <c r="E32" s="87" t="s">
        <v>245</v>
      </c>
      <c r="F32" s="88" t="s">
        <v>244</v>
      </c>
      <c r="G32" s="103">
        <v>32378</v>
      </c>
      <c r="H32" s="132">
        <v>5</v>
      </c>
      <c r="I32" s="133">
        <v>5</v>
      </c>
      <c r="J32" s="22">
        <f t="shared" si="1"/>
        <v>5</v>
      </c>
      <c r="K32" s="133">
        <v>9</v>
      </c>
      <c r="L32" s="133">
        <v>8</v>
      </c>
      <c r="M32" s="22">
        <f>ROUND((K32+L32*2)/3,1)</f>
        <v>8.3000000000000007</v>
      </c>
      <c r="N32" s="22">
        <f>(J32+M32)/2</f>
        <v>6.65</v>
      </c>
      <c r="O32" s="133">
        <v>7</v>
      </c>
      <c r="P32" s="133"/>
      <c r="Q32" s="23">
        <f>ROUND((MAX(O32:P32)+N32)/2,1)</f>
        <v>6.8</v>
      </c>
      <c r="R32" s="5"/>
      <c r="S32" s="9"/>
      <c r="T32" s="5">
        <f>ROUND((R32+S32*2)/3,1)</f>
        <v>0</v>
      </c>
      <c r="U32" s="5"/>
      <c r="V32" s="5"/>
      <c r="W32" s="5">
        <f>ROUND((U32+V32*2)/3,1)</f>
        <v>0</v>
      </c>
      <c r="X32" s="5">
        <f>(T32+W32)/2</f>
        <v>0</v>
      </c>
      <c r="Y32" s="5"/>
      <c r="Z32" s="10"/>
      <c r="AA32" s="9">
        <f>ROUND((MAX(Y32:Z32)+X32)/2,1)</f>
        <v>0</v>
      </c>
      <c r="AB32" s="39">
        <f>IF(X32=0,(MAX(O32,P32)+N32)/2,(MAX(Y32,Z32)+X32)/2)</f>
        <v>6.8250000000000002</v>
      </c>
      <c r="AC32" s="26">
        <v>6</v>
      </c>
      <c r="AD32" s="26">
        <v>3</v>
      </c>
      <c r="AE32" s="5">
        <f t="shared" si="185"/>
        <v>4</v>
      </c>
      <c r="AF32" s="5">
        <v>4</v>
      </c>
      <c r="AG32" s="10"/>
      <c r="AH32" s="23">
        <f t="shared" si="186"/>
        <v>4</v>
      </c>
      <c r="AI32" s="9"/>
      <c r="AJ32" s="5"/>
      <c r="AK32" s="5">
        <f t="shared" si="187"/>
        <v>0</v>
      </c>
      <c r="AL32" s="5"/>
      <c r="AM32" s="5"/>
      <c r="AN32" s="9">
        <f t="shared" si="188"/>
        <v>0</v>
      </c>
      <c r="AO32" s="36">
        <f t="shared" si="189"/>
        <v>4</v>
      </c>
      <c r="AP32" s="1">
        <v>8</v>
      </c>
      <c r="AQ32" s="1">
        <v>8</v>
      </c>
      <c r="AR32" s="1">
        <f t="shared" si="111"/>
        <v>8</v>
      </c>
      <c r="AS32" s="1">
        <v>6</v>
      </c>
      <c r="AT32" s="10"/>
      <c r="AU32" s="23">
        <f t="shared" si="91"/>
        <v>7</v>
      </c>
      <c r="AV32" s="9"/>
      <c r="AW32" s="5"/>
      <c r="AX32" s="5">
        <f t="shared" si="92"/>
        <v>0</v>
      </c>
      <c r="AY32" s="5"/>
      <c r="AZ32" s="5"/>
      <c r="BA32" s="9">
        <f t="shared" si="93"/>
        <v>0</v>
      </c>
      <c r="BB32" s="39">
        <f t="shared" si="94"/>
        <v>7</v>
      </c>
      <c r="BC32" s="44"/>
      <c r="BD32" s="1"/>
      <c r="BE32" s="2">
        <f t="shared" si="112"/>
        <v>0</v>
      </c>
      <c r="BF32" s="1"/>
      <c r="BG32" s="10"/>
      <c r="BH32" s="23">
        <f t="shared" si="95"/>
        <v>0</v>
      </c>
      <c r="BI32" s="9"/>
      <c r="BJ32" s="5"/>
      <c r="BK32" s="5">
        <f t="shared" si="96"/>
        <v>0</v>
      </c>
      <c r="BL32" s="5"/>
      <c r="BM32" s="5"/>
      <c r="BN32" s="9">
        <f t="shared" si="97"/>
        <v>0</v>
      </c>
      <c r="BO32" s="39">
        <f t="shared" si="98"/>
        <v>0</v>
      </c>
      <c r="BP32" s="26">
        <v>7</v>
      </c>
      <c r="BQ32" s="26">
        <v>7</v>
      </c>
      <c r="BR32" s="5">
        <f t="shared" si="190"/>
        <v>7</v>
      </c>
      <c r="BS32" s="5">
        <v>5</v>
      </c>
      <c r="BT32" s="10"/>
      <c r="BU32" s="23">
        <f t="shared" si="191"/>
        <v>6</v>
      </c>
      <c r="BV32" s="9"/>
      <c r="BW32" s="5"/>
      <c r="BX32" s="5">
        <f t="shared" si="192"/>
        <v>0</v>
      </c>
      <c r="BY32" s="5"/>
      <c r="BZ32" s="5"/>
      <c r="CA32" s="9">
        <f t="shared" si="193"/>
        <v>0</v>
      </c>
      <c r="CB32" s="39">
        <f t="shared" si="194"/>
        <v>6</v>
      </c>
      <c r="CC32" s="26">
        <v>8</v>
      </c>
      <c r="CD32" s="26">
        <v>8</v>
      </c>
      <c r="CE32" s="5">
        <f t="shared" si="195"/>
        <v>8</v>
      </c>
      <c r="CF32" s="5">
        <v>6</v>
      </c>
      <c r="CG32" s="10"/>
      <c r="CH32" s="23">
        <f t="shared" si="196"/>
        <v>7</v>
      </c>
      <c r="CI32" s="9"/>
      <c r="CJ32" s="5"/>
      <c r="CK32" s="5">
        <f t="shared" si="197"/>
        <v>0</v>
      </c>
      <c r="CL32" s="5"/>
      <c r="CM32" s="5"/>
      <c r="CN32" s="9">
        <f t="shared" si="198"/>
        <v>0</v>
      </c>
      <c r="CO32" s="39">
        <f t="shared" si="199"/>
        <v>7</v>
      </c>
      <c r="CP32" s="26"/>
      <c r="CQ32" s="26"/>
      <c r="CR32" s="5">
        <f t="shared" si="200"/>
        <v>0</v>
      </c>
      <c r="CS32" s="5"/>
      <c r="CT32" s="10"/>
      <c r="CU32" s="23">
        <f t="shared" si="201"/>
        <v>0</v>
      </c>
      <c r="CV32" s="9"/>
      <c r="CW32" s="5"/>
      <c r="CX32" s="5">
        <f t="shared" si="202"/>
        <v>0</v>
      </c>
      <c r="CY32" s="5"/>
      <c r="CZ32" s="5"/>
      <c r="DA32" s="9">
        <f t="shared" si="203"/>
        <v>0</v>
      </c>
      <c r="DB32" s="39">
        <f t="shared" si="204"/>
        <v>0</v>
      </c>
      <c r="DC32" s="26">
        <v>7</v>
      </c>
      <c r="DD32" s="26">
        <v>8</v>
      </c>
      <c r="DE32" s="5">
        <f t="shared" si="205"/>
        <v>7.7</v>
      </c>
      <c r="DF32" s="5">
        <v>6</v>
      </c>
      <c r="DG32" s="10"/>
      <c r="DH32" s="23">
        <f t="shared" si="206"/>
        <v>6.9</v>
      </c>
      <c r="DI32" s="9"/>
      <c r="DJ32" s="5"/>
      <c r="DK32" s="5">
        <f t="shared" si="207"/>
        <v>0</v>
      </c>
      <c r="DL32" s="5"/>
      <c r="DM32" s="5"/>
      <c r="DN32" s="9">
        <f t="shared" si="208"/>
        <v>0</v>
      </c>
      <c r="DO32" s="39">
        <f t="shared" si="209"/>
        <v>6.85</v>
      </c>
      <c r="DP32" s="26">
        <v>6</v>
      </c>
      <c r="DQ32" s="26">
        <v>7</v>
      </c>
      <c r="DR32" s="5">
        <f t="shared" si="210"/>
        <v>6.7</v>
      </c>
      <c r="DS32" s="5">
        <v>8</v>
      </c>
      <c r="DT32" s="10"/>
      <c r="DU32" s="23">
        <f t="shared" si="211"/>
        <v>7.4</v>
      </c>
      <c r="DV32" s="9"/>
      <c r="DW32" s="5"/>
      <c r="DX32" s="5">
        <f t="shared" si="212"/>
        <v>0</v>
      </c>
      <c r="DY32" s="5"/>
      <c r="DZ32" s="5"/>
      <c r="EA32" s="9">
        <f t="shared" si="213"/>
        <v>0</v>
      </c>
      <c r="EB32" s="39">
        <f t="shared" si="214"/>
        <v>7.35</v>
      </c>
      <c r="EC32" s="26"/>
      <c r="ED32" s="26"/>
      <c r="EE32" s="5">
        <f t="shared" si="215"/>
        <v>0</v>
      </c>
      <c r="EF32" s="5"/>
      <c r="EG32" s="10"/>
      <c r="EH32" s="23">
        <f t="shared" si="216"/>
        <v>0</v>
      </c>
      <c r="EI32" s="9"/>
      <c r="EJ32" s="5"/>
      <c r="EK32" s="5">
        <f t="shared" si="217"/>
        <v>0</v>
      </c>
      <c r="EL32" s="5"/>
      <c r="EM32" s="5"/>
      <c r="EN32" s="9">
        <f t="shared" si="218"/>
        <v>0</v>
      </c>
      <c r="EO32" s="39">
        <f t="shared" si="219"/>
        <v>0</v>
      </c>
      <c r="EP32" s="26"/>
      <c r="EQ32" s="26"/>
      <c r="ER32" s="5">
        <f t="shared" si="220"/>
        <v>0</v>
      </c>
      <c r="ES32" s="5"/>
      <c r="ET32" s="10"/>
      <c r="EU32" s="23">
        <f t="shared" si="221"/>
        <v>0</v>
      </c>
      <c r="EV32" s="9"/>
      <c r="EW32" s="5"/>
      <c r="EX32" s="5">
        <f t="shared" si="222"/>
        <v>0</v>
      </c>
      <c r="EY32" s="5"/>
      <c r="EZ32" s="5"/>
      <c r="FA32" s="9">
        <f t="shared" si="223"/>
        <v>0</v>
      </c>
      <c r="FB32" s="39">
        <f t="shared" si="224"/>
        <v>0</v>
      </c>
      <c r="FC32" s="26"/>
      <c r="FD32" s="26"/>
      <c r="FE32" s="5">
        <f t="shared" si="225"/>
        <v>0</v>
      </c>
      <c r="FF32" s="5"/>
      <c r="FG32" s="10"/>
      <c r="FH32" s="23">
        <f t="shared" si="226"/>
        <v>0</v>
      </c>
      <c r="FI32" s="9"/>
      <c r="FJ32" s="5"/>
      <c r="FK32" s="5">
        <f t="shared" si="227"/>
        <v>0</v>
      </c>
      <c r="FL32" s="5"/>
      <c r="FM32" s="5"/>
      <c r="FN32" s="9">
        <f t="shared" si="228"/>
        <v>0</v>
      </c>
      <c r="FO32" s="39">
        <f t="shared" si="229"/>
        <v>0</v>
      </c>
      <c r="FP32" s="26">
        <v>7</v>
      </c>
      <c r="FQ32" s="26">
        <v>6</v>
      </c>
      <c r="FR32" s="5">
        <f t="shared" si="230"/>
        <v>6.3</v>
      </c>
      <c r="FS32" s="5">
        <v>6</v>
      </c>
      <c r="FT32" s="10"/>
      <c r="FU32" s="23">
        <f t="shared" si="231"/>
        <v>6.2</v>
      </c>
      <c r="FV32" s="9"/>
      <c r="FW32" s="5"/>
      <c r="FX32" s="5">
        <f t="shared" si="232"/>
        <v>0</v>
      </c>
      <c r="FY32" s="5"/>
      <c r="FZ32" s="5"/>
      <c r="GA32" s="9">
        <f t="shared" si="233"/>
        <v>0</v>
      </c>
      <c r="GB32" s="39">
        <f t="shared" si="234"/>
        <v>6.15</v>
      </c>
      <c r="GC32" s="26"/>
      <c r="GD32" s="26"/>
      <c r="GE32" s="26"/>
      <c r="GF32" s="5">
        <f t="shared" si="235"/>
        <v>0</v>
      </c>
      <c r="GG32" s="5"/>
      <c r="GH32" s="10"/>
      <c r="GI32" s="23">
        <f t="shared" si="236"/>
        <v>0</v>
      </c>
      <c r="GJ32" s="9"/>
      <c r="GK32" s="5"/>
      <c r="GL32" s="5">
        <f t="shared" si="237"/>
        <v>0</v>
      </c>
      <c r="GM32" s="5"/>
      <c r="GN32" s="5"/>
      <c r="GO32" s="9">
        <f t="shared" si="238"/>
        <v>0</v>
      </c>
      <c r="GP32" s="39">
        <f t="shared" si="239"/>
        <v>0</v>
      </c>
      <c r="GQ32" s="26">
        <v>7</v>
      </c>
      <c r="GR32" s="26">
        <v>7</v>
      </c>
      <c r="GS32" s="5">
        <f t="shared" si="240"/>
        <v>7</v>
      </c>
      <c r="GT32" s="5"/>
      <c r="GU32" s="10"/>
      <c r="GV32" s="23">
        <f t="shared" si="241"/>
        <v>3.5</v>
      </c>
      <c r="GW32" s="9"/>
      <c r="GX32" s="5"/>
      <c r="GY32" s="5">
        <f t="shared" si="242"/>
        <v>0</v>
      </c>
      <c r="GZ32" s="5"/>
      <c r="HA32" s="5"/>
      <c r="HB32" s="9">
        <f t="shared" si="243"/>
        <v>0</v>
      </c>
      <c r="HC32" s="39">
        <f t="shared" si="244"/>
        <v>3.5</v>
      </c>
      <c r="HD32" s="46"/>
      <c r="HE32" s="46"/>
      <c r="HF32" s="77">
        <f t="shared" si="115"/>
        <v>0</v>
      </c>
      <c r="HG32" s="39">
        <f t="shared" si="116"/>
        <v>0</v>
      </c>
    </row>
  </sheetData>
  <autoFilter ref="A9:HE32"/>
  <mergeCells count="260">
    <mergeCell ref="HD6:HE6"/>
    <mergeCell ref="HG6:HG9"/>
    <mergeCell ref="HD7:HD9"/>
    <mergeCell ref="HE7:HE9"/>
    <mergeCell ref="HF7:HF9"/>
    <mergeCell ref="K8:K9"/>
    <mergeCell ref="L8:L9"/>
    <mergeCell ref="O8:O9"/>
    <mergeCell ref="Q8:Q9"/>
    <mergeCell ref="H6:AA6"/>
    <mergeCell ref="J8:J9"/>
    <mergeCell ref="H7:Q7"/>
    <mergeCell ref="S8:S9"/>
    <mergeCell ref="R8:R9"/>
    <mergeCell ref="P8:P9"/>
    <mergeCell ref="I8:I9"/>
    <mergeCell ref="H8:H9"/>
    <mergeCell ref="M8:M9"/>
    <mergeCell ref="N8:N9"/>
    <mergeCell ref="AB7:AB9"/>
    <mergeCell ref="V8:V9"/>
    <mergeCell ref="Z8:Z9"/>
    <mergeCell ref="AA8:AA9"/>
    <mergeCell ref="W8:W9"/>
    <mergeCell ref="X8:X9"/>
    <mergeCell ref="Y8:Y9"/>
    <mergeCell ref="R7:AA7"/>
    <mergeCell ref="T8:T9"/>
    <mergeCell ref="U8:U9"/>
    <mergeCell ref="CP6:DA6"/>
    <mergeCell ref="CP7:CU7"/>
    <mergeCell ref="CV7:DA7"/>
    <mergeCell ref="CP8:CP9"/>
    <mergeCell ref="CQ8:CQ9"/>
    <mergeCell ref="CR8:CR9"/>
    <mergeCell ref="CS8:CS9"/>
    <mergeCell ref="CT8:CT9"/>
    <mergeCell ref="CU8:CU9"/>
    <mergeCell ref="AT8:AT9"/>
    <mergeCell ref="AP7:AU7"/>
    <mergeCell ref="AS8:AS9"/>
    <mergeCell ref="AP8:AP9"/>
    <mergeCell ref="AQ8:AQ9"/>
    <mergeCell ref="AR8:AR9"/>
    <mergeCell ref="AW8:AW9"/>
    <mergeCell ref="AU8:AU9"/>
    <mergeCell ref="AV8:AV9"/>
    <mergeCell ref="BB7:BB9"/>
    <mergeCell ref="DB7:DB9"/>
    <mergeCell ref="CV8:CV9"/>
    <mergeCell ref="CW8:CW9"/>
    <mergeCell ref="CX8:CX9"/>
    <mergeCell ref="CY8:CY9"/>
    <mergeCell ref="CZ8:CZ9"/>
    <mergeCell ref="DA8:DA9"/>
    <mergeCell ref="AC6:AN6"/>
    <mergeCell ref="AC7:AH7"/>
    <mergeCell ref="AI7:AN7"/>
    <mergeCell ref="AO7:AO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N8:AN9"/>
    <mergeCell ref="AP6:BA6"/>
    <mergeCell ref="BP6:CA6"/>
    <mergeCell ref="BP7:BU7"/>
    <mergeCell ref="BV7:CA7"/>
    <mergeCell ref="AV7:BA7"/>
    <mergeCell ref="AX8:AX9"/>
    <mergeCell ref="AY8:AY9"/>
    <mergeCell ref="AZ8:AZ9"/>
    <mergeCell ref="BA8:BA9"/>
    <mergeCell ref="BC6:BN6"/>
    <mergeCell ref="BF8:BF9"/>
    <mergeCell ref="BC8:BC9"/>
    <mergeCell ref="BD8:BD9"/>
    <mergeCell ref="BC7:BH7"/>
    <mergeCell ref="BE8:BE9"/>
    <mergeCell ref="BG8:BG9"/>
    <mergeCell ref="BH8:BH9"/>
    <mergeCell ref="BM8:BM9"/>
    <mergeCell ref="BN8:BN9"/>
    <mergeCell ref="BX8:BX9"/>
    <mergeCell ref="BY8:BY9"/>
    <mergeCell ref="BZ8:BZ9"/>
    <mergeCell ref="CA8:CA9"/>
    <mergeCell ref="BO7:BO9"/>
    <mergeCell ref="BI7:BN7"/>
    <mergeCell ref="GQ6:HB6"/>
    <mergeCell ref="DC6:DN6"/>
    <mergeCell ref="DP6:EA6"/>
    <mergeCell ref="EC6:EN6"/>
    <mergeCell ref="EP6:FA6"/>
    <mergeCell ref="EO7:EO9"/>
    <mergeCell ref="FC6:FN6"/>
    <mergeCell ref="FP6:GA6"/>
    <mergeCell ref="GC6:GO6"/>
    <mergeCell ref="EP7:EU7"/>
    <mergeCell ref="DV7:EA7"/>
    <mergeCell ref="EB7:EB9"/>
    <mergeCell ref="EC7:EH7"/>
    <mergeCell ref="EI7:EN7"/>
    <mergeCell ref="DV8:DV9"/>
    <mergeCell ref="EA8:EA9"/>
    <mergeCell ref="EF8:EF9"/>
    <mergeCell ref="DW8:DW9"/>
    <mergeCell ref="DS8:DS9"/>
    <mergeCell ref="DU8:DU9"/>
    <mergeCell ref="DX8:DX9"/>
    <mergeCell ref="ED8:ED9"/>
    <mergeCell ref="DC7:DH7"/>
    <mergeCell ref="DI7:DN7"/>
    <mergeCell ref="A3:G3"/>
    <mergeCell ref="A4:G4"/>
    <mergeCell ref="A6:A9"/>
    <mergeCell ref="E6:F9"/>
    <mergeCell ref="G6:G9"/>
    <mergeCell ref="B6:D9"/>
    <mergeCell ref="CC6:CN6"/>
    <mergeCell ref="CC7:CH7"/>
    <mergeCell ref="CI7:CN7"/>
    <mergeCell ref="CC8:CC9"/>
    <mergeCell ref="CD8:CD9"/>
    <mergeCell ref="CE8:CE9"/>
    <mergeCell ref="CF8:CF9"/>
    <mergeCell ref="CG8:CG9"/>
    <mergeCell ref="CN8:CN9"/>
    <mergeCell ref="CB7:CB9"/>
    <mergeCell ref="BP8:BP9"/>
    <mergeCell ref="BQ8:BQ9"/>
    <mergeCell ref="BR8:BR9"/>
    <mergeCell ref="BS8:BS9"/>
    <mergeCell ref="BI8:BI9"/>
    <mergeCell ref="BJ8:BJ9"/>
    <mergeCell ref="BK8:BK9"/>
    <mergeCell ref="BL8:BL9"/>
    <mergeCell ref="BT8:BT9"/>
    <mergeCell ref="BU8:BU9"/>
    <mergeCell ref="BV8:BV9"/>
    <mergeCell ref="BW8:BW9"/>
    <mergeCell ref="CO7:CO9"/>
    <mergeCell ref="CH8:CH9"/>
    <mergeCell ref="CI8:CI9"/>
    <mergeCell ref="CJ8:CJ9"/>
    <mergeCell ref="CK8:CK9"/>
    <mergeCell ref="CL8:CL9"/>
    <mergeCell ref="CM8:CM9"/>
    <mergeCell ref="DO7:DO9"/>
    <mergeCell ref="DP7:DU7"/>
    <mergeCell ref="DG8:DG9"/>
    <mergeCell ref="DH8:DH9"/>
    <mergeCell ref="DI8:DI9"/>
    <mergeCell ref="DJ8:DJ9"/>
    <mergeCell ref="DC8:DC9"/>
    <mergeCell ref="DD8:DD9"/>
    <mergeCell ref="DE8:DE9"/>
    <mergeCell ref="DF8:DF9"/>
    <mergeCell ref="DK8:DK9"/>
    <mergeCell ref="DL8:DL9"/>
    <mergeCell ref="DM8:DM9"/>
    <mergeCell ref="DN8:DN9"/>
    <mergeCell ref="DP8:DP9"/>
    <mergeCell ref="DQ8:DQ9"/>
    <mergeCell ref="DR8:DR9"/>
    <mergeCell ref="DT8:DT9"/>
    <mergeCell ref="FE8:FE9"/>
    <mergeCell ref="FM8:FM9"/>
    <mergeCell ref="FN8:FN9"/>
    <mergeCell ref="FR8:FR9"/>
    <mergeCell ref="FS8:FS9"/>
    <mergeCell ref="FT8:FT9"/>
    <mergeCell ref="FP8:FP9"/>
    <mergeCell ref="FV7:GA7"/>
    <mergeCell ref="FI8:FI9"/>
    <mergeCell ref="FJ8:FJ9"/>
    <mergeCell ref="FK8:FK9"/>
    <mergeCell ref="FX8:FX9"/>
    <mergeCell ref="FY8:FY9"/>
    <mergeCell ref="FZ8:FZ9"/>
    <mergeCell ref="FO7:FO9"/>
    <mergeCell ref="FP7:FU7"/>
    <mergeCell ref="FI7:FN7"/>
    <mergeCell ref="FW8:FW9"/>
    <mergeCell ref="FL8:FL9"/>
    <mergeCell ref="FQ8:FQ9"/>
    <mergeCell ref="FU8:FU9"/>
    <mergeCell ref="FV8:FV9"/>
    <mergeCell ref="GA8:GA9"/>
    <mergeCell ref="GQ8:GQ9"/>
    <mergeCell ref="GR8:GR9"/>
    <mergeCell ref="GP7:GP9"/>
    <mergeCell ref="GQ7:GV7"/>
    <mergeCell ref="GW7:HB7"/>
    <mergeCell ref="GX8:GX9"/>
    <mergeCell ref="GZ8:GZ9"/>
    <mergeCell ref="GC7:GI7"/>
    <mergeCell ref="GJ7:GO7"/>
    <mergeCell ref="GD8:GD9"/>
    <mergeCell ref="GJ8:GJ9"/>
    <mergeCell ref="GK8:GK9"/>
    <mergeCell ref="GF8:GF9"/>
    <mergeCell ref="GG8:GG9"/>
    <mergeCell ref="GN8:GN9"/>
    <mergeCell ref="GO8:GO9"/>
    <mergeCell ref="GH8:GH9"/>
    <mergeCell ref="GL8:GL9"/>
    <mergeCell ref="GM8:GM9"/>
    <mergeCell ref="GI8:GI9"/>
    <mergeCell ref="GC8:GC9"/>
    <mergeCell ref="GE8:GE9"/>
    <mergeCell ref="HC7:HC9"/>
    <mergeCell ref="GS8:GS9"/>
    <mergeCell ref="GT8:GT9"/>
    <mergeCell ref="GU8:GU9"/>
    <mergeCell ref="GV8:GV9"/>
    <mergeCell ref="GW8:GW9"/>
    <mergeCell ref="GY8:GY9"/>
    <mergeCell ref="HA8:HA9"/>
    <mergeCell ref="HB8:HB9"/>
    <mergeCell ref="DY8:DY9"/>
    <mergeCell ref="DZ8:DZ9"/>
    <mergeCell ref="EG8:EG9"/>
    <mergeCell ref="EH8:EH9"/>
    <mergeCell ref="EI8:EI9"/>
    <mergeCell ref="EJ8:EJ9"/>
    <mergeCell ref="EC8:EC9"/>
    <mergeCell ref="EE8:EE9"/>
    <mergeCell ref="EK8:EK9"/>
    <mergeCell ref="GB7:GB9"/>
    <mergeCell ref="EL8:EL9"/>
    <mergeCell ref="EM8:EM9"/>
    <mergeCell ref="EN8:EN9"/>
    <mergeCell ref="EV8:EV9"/>
    <mergeCell ref="EP8:EP9"/>
    <mergeCell ref="EW8:EW9"/>
    <mergeCell ref="EQ8:EQ9"/>
    <mergeCell ref="EY8:EY9"/>
    <mergeCell ref="ES8:ES9"/>
    <mergeCell ref="EV7:FA7"/>
    <mergeCell ref="FB7:FB9"/>
    <mergeCell ref="FC7:FH7"/>
    <mergeCell ref="EX8:EX9"/>
    <mergeCell ref="ER8:ER9"/>
    <mergeCell ref="FF8:FF9"/>
    <mergeCell ref="FG8:FG9"/>
    <mergeCell ref="FH8:FH9"/>
    <mergeCell ref="EZ8:EZ9"/>
    <mergeCell ref="FA8:FA9"/>
    <mergeCell ref="FC8:FC9"/>
    <mergeCell ref="FD8:FD9"/>
    <mergeCell ref="ET8:ET9"/>
    <mergeCell ref="EU8:EU9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GZ33"/>
  <sheetViews>
    <sheetView workbookViewId="0">
      <pane xSplit="7" ySplit="9" topLeftCell="H10" activePane="bottomRight" state="frozen"/>
      <selection pane="topRight" activeCell="F1" sqref="F1"/>
      <selection pane="bottomLeft" activeCell="A9" sqref="A9"/>
      <selection pane="bottomRight" activeCell="A10" sqref="A10:A33"/>
    </sheetView>
  </sheetViews>
  <sheetFormatPr defaultColWidth="3" defaultRowHeight="11.25"/>
  <cols>
    <col min="1" max="1" width="2.7109375" style="11" customWidth="1"/>
    <col min="2" max="2" width="6.5703125" style="11" customWidth="1"/>
    <col min="3" max="4" width="5.85546875" style="11" customWidth="1"/>
    <col min="5" max="5" width="18.42578125" style="11" customWidth="1"/>
    <col min="6" max="6" width="8.28515625" style="11" customWidth="1"/>
    <col min="7" max="7" width="10" style="11" customWidth="1"/>
    <col min="8" max="8" width="2.85546875" style="11" customWidth="1"/>
    <col min="9" max="9" width="2.85546875" style="15" customWidth="1"/>
    <col min="10" max="17" width="2.85546875" style="11" customWidth="1"/>
    <col min="18" max="18" width="2.85546875" style="11" hidden="1" customWidth="1"/>
    <col min="19" max="19" width="2.85546875" style="15" hidden="1" customWidth="1"/>
    <col min="20" max="27" width="2.85546875" style="11" hidden="1" customWidth="1"/>
    <col min="28" max="28" width="2.85546875" style="11" customWidth="1"/>
    <col min="29" max="33" width="3.42578125" style="11" customWidth="1"/>
    <col min="34" max="34" width="4.140625" style="11" bestFit="1" customWidth="1"/>
    <col min="35" max="36" width="3.28515625" style="11" bestFit="1" customWidth="1"/>
    <col min="37" max="37" width="3.140625" style="11" bestFit="1" customWidth="1"/>
    <col min="38" max="39" width="3.7109375" style="11" bestFit="1" customWidth="1"/>
    <col min="40" max="40" width="4.140625" style="11" bestFit="1" customWidth="1"/>
    <col min="41" max="41" width="4.42578125" style="11" customWidth="1"/>
    <col min="42" max="47" width="3.42578125" style="11" customWidth="1"/>
    <col min="48" max="53" width="3.42578125" style="11" hidden="1" customWidth="1"/>
    <col min="54" max="60" width="3.42578125" style="11" customWidth="1"/>
    <col min="61" max="66" width="3.42578125" style="11" hidden="1" customWidth="1"/>
    <col min="67" max="74" width="3.42578125" style="11" customWidth="1"/>
    <col min="75" max="80" width="3.42578125" style="11" hidden="1" customWidth="1"/>
    <col min="81" max="89" width="3.42578125" style="11" customWidth="1"/>
    <col min="90" max="95" width="3.42578125" style="11" hidden="1" customWidth="1"/>
    <col min="96" max="102" width="3.42578125" style="11" customWidth="1"/>
    <col min="103" max="108" width="3.42578125" style="11" hidden="1" customWidth="1"/>
    <col min="109" max="116" width="3.42578125" style="11" customWidth="1"/>
    <col min="117" max="122" width="3.42578125" style="11" hidden="1" customWidth="1"/>
    <col min="123" max="123" width="3.42578125" style="11" customWidth="1"/>
    <col min="124" max="130" width="3.140625" style="11" customWidth="1"/>
    <col min="131" max="136" width="3.140625" style="11" hidden="1" customWidth="1"/>
    <col min="137" max="143" width="3.140625" style="11" customWidth="1"/>
    <col min="144" max="149" width="3.140625" style="11" hidden="1" customWidth="1"/>
    <col min="150" max="156" width="3.140625" style="11" customWidth="1"/>
    <col min="157" max="162" width="3.140625" style="11" hidden="1" customWidth="1"/>
    <col min="163" max="169" width="3.140625" style="11" customWidth="1"/>
    <col min="170" max="175" width="3.140625" style="11" hidden="1" customWidth="1"/>
    <col min="176" max="176" width="3.140625" style="11" customWidth="1"/>
    <col min="177" max="181" width="3" style="11" customWidth="1"/>
    <col min="182" max="182" width="4.28515625" style="11" customWidth="1"/>
    <col min="183" max="184" width="4.28515625" style="11" hidden="1" customWidth="1"/>
    <col min="185" max="188" width="3.7109375" style="11" hidden="1" customWidth="1"/>
    <col min="189" max="189" width="3.7109375" style="11" customWidth="1"/>
    <col min="190" max="204" width="3.140625" style="11" customWidth="1"/>
    <col min="205" max="16384" width="3" style="11"/>
  </cols>
  <sheetData>
    <row r="1" spans="1:208">
      <c r="A1" s="13" t="s">
        <v>86</v>
      </c>
      <c r="B1" s="14"/>
      <c r="C1" s="14"/>
      <c r="D1" s="14"/>
      <c r="E1" s="14"/>
      <c r="F1" s="14"/>
      <c r="G1" s="14"/>
    </row>
    <row r="2" spans="1:208">
      <c r="A2" s="13" t="s">
        <v>87</v>
      </c>
      <c r="B2" s="14"/>
      <c r="C2" s="14"/>
      <c r="D2" s="14"/>
      <c r="E2" s="14"/>
      <c r="F2" s="14"/>
      <c r="G2" s="14"/>
    </row>
    <row r="3" spans="1:208">
      <c r="A3" s="153" t="s">
        <v>88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</row>
    <row r="4" spans="1:208">
      <c r="A4" s="154" t="s">
        <v>89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</row>
    <row r="5" spans="1:208" ht="22.5" customHeight="1">
      <c r="A5" s="16"/>
      <c r="B5" s="17"/>
      <c r="C5" s="17"/>
      <c r="D5" s="17"/>
      <c r="E5" s="17"/>
      <c r="F5" s="17"/>
      <c r="G5" s="17"/>
    </row>
    <row r="6" spans="1:208" ht="21" customHeight="1">
      <c r="A6" s="145" t="s">
        <v>97</v>
      </c>
      <c r="B6" s="148" t="s">
        <v>84</v>
      </c>
      <c r="C6" s="155"/>
      <c r="D6" s="156"/>
      <c r="E6" s="148" t="s">
        <v>85</v>
      </c>
      <c r="F6" s="156"/>
      <c r="G6" s="145" t="s">
        <v>80</v>
      </c>
      <c r="H6" s="151" t="s">
        <v>104</v>
      </c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54">
        <v>3</v>
      </c>
      <c r="AC6" s="151" t="s">
        <v>275</v>
      </c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54">
        <v>2</v>
      </c>
      <c r="AP6" s="151" t="s">
        <v>112</v>
      </c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54">
        <v>2</v>
      </c>
      <c r="BC6" s="151" t="s">
        <v>276</v>
      </c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54">
        <v>3</v>
      </c>
      <c r="BP6" s="151" t="s">
        <v>277</v>
      </c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54">
        <v>4</v>
      </c>
      <c r="CD6" s="151" t="s">
        <v>278</v>
      </c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54">
        <v>5</v>
      </c>
      <c r="CS6" s="151" t="s">
        <v>279</v>
      </c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54">
        <v>3</v>
      </c>
      <c r="DF6" s="151" t="s">
        <v>280</v>
      </c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54">
        <v>3</v>
      </c>
      <c r="DT6" s="151" t="s">
        <v>281</v>
      </c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54">
        <v>4</v>
      </c>
      <c r="EH6" s="151" t="s">
        <v>71</v>
      </c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54">
        <v>2</v>
      </c>
      <c r="EU6" s="151" t="s">
        <v>282</v>
      </c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54">
        <v>2</v>
      </c>
      <c r="FH6" s="151" t="s">
        <v>283</v>
      </c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54">
        <v>2</v>
      </c>
      <c r="FU6" s="151" t="s">
        <v>284</v>
      </c>
      <c r="FV6" s="152"/>
      <c r="FW6" s="152"/>
      <c r="FX6" s="152"/>
      <c r="FY6" s="152"/>
      <c r="FZ6" s="152"/>
      <c r="GA6" s="152"/>
      <c r="GB6" s="152"/>
      <c r="GC6" s="152"/>
      <c r="GD6" s="152"/>
      <c r="GE6" s="152"/>
      <c r="GF6" s="152"/>
      <c r="GG6" s="152"/>
      <c r="GH6" s="152"/>
      <c r="GI6" s="152"/>
      <c r="GJ6" s="152"/>
      <c r="GK6" s="152"/>
      <c r="GL6" s="152"/>
      <c r="GM6" s="152"/>
      <c r="GN6" s="152"/>
      <c r="GO6" s="152"/>
      <c r="GP6" s="152"/>
      <c r="GQ6" s="152"/>
      <c r="GR6" s="152"/>
      <c r="GS6" s="152"/>
      <c r="GT6" s="152"/>
      <c r="GU6" s="152"/>
      <c r="GV6" s="54">
        <v>4</v>
      </c>
      <c r="GW6" s="144" t="s">
        <v>76</v>
      </c>
      <c r="GX6" s="144"/>
      <c r="GY6" s="70">
        <v>5</v>
      </c>
      <c r="GZ6" s="144" t="s">
        <v>105</v>
      </c>
    </row>
    <row r="7" spans="1:208" ht="17.25" customHeight="1">
      <c r="A7" s="146"/>
      <c r="B7" s="149"/>
      <c r="C7" s="157"/>
      <c r="D7" s="158"/>
      <c r="E7" s="149"/>
      <c r="F7" s="158"/>
      <c r="G7" s="146"/>
      <c r="H7" s="144" t="s">
        <v>103</v>
      </c>
      <c r="I7" s="144"/>
      <c r="J7" s="144"/>
      <c r="K7" s="144"/>
      <c r="L7" s="144"/>
      <c r="M7" s="144"/>
      <c r="N7" s="144"/>
      <c r="O7" s="144"/>
      <c r="P7" s="144"/>
      <c r="Q7" s="144"/>
      <c r="R7" s="144" t="s">
        <v>110</v>
      </c>
      <c r="S7" s="144"/>
      <c r="T7" s="144"/>
      <c r="U7" s="144"/>
      <c r="V7" s="144"/>
      <c r="W7" s="144"/>
      <c r="X7" s="144"/>
      <c r="Y7" s="144"/>
      <c r="Z7" s="144"/>
      <c r="AA7" s="144"/>
      <c r="AB7" s="144" t="s">
        <v>105</v>
      </c>
      <c r="AC7" s="144" t="s">
        <v>103</v>
      </c>
      <c r="AD7" s="144"/>
      <c r="AE7" s="144"/>
      <c r="AF7" s="144"/>
      <c r="AG7" s="144"/>
      <c r="AH7" s="144"/>
      <c r="AI7" s="144" t="s">
        <v>110</v>
      </c>
      <c r="AJ7" s="144"/>
      <c r="AK7" s="144"/>
      <c r="AL7" s="144"/>
      <c r="AM7" s="144"/>
      <c r="AN7" s="144"/>
      <c r="AO7" s="148" t="s">
        <v>105</v>
      </c>
      <c r="AP7" s="144" t="s">
        <v>103</v>
      </c>
      <c r="AQ7" s="144"/>
      <c r="AR7" s="144"/>
      <c r="AS7" s="144"/>
      <c r="AT7" s="144"/>
      <c r="AU7" s="144"/>
      <c r="AV7" s="144" t="s">
        <v>110</v>
      </c>
      <c r="AW7" s="144"/>
      <c r="AX7" s="144"/>
      <c r="AY7" s="144"/>
      <c r="AZ7" s="144"/>
      <c r="BA7" s="144"/>
      <c r="BB7" s="148" t="s">
        <v>105</v>
      </c>
      <c r="BC7" s="144" t="s">
        <v>103</v>
      </c>
      <c r="BD7" s="144"/>
      <c r="BE7" s="144"/>
      <c r="BF7" s="144"/>
      <c r="BG7" s="144"/>
      <c r="BH7" s="144"/>
      <c r="BI7" s="144" t="s">
        <v>110</v>
      </c>
      <c r="BJ7" s="144"/>
      <c r="BK7" s="144"/>
      <c r="BL7" s="144"/>
      <c r="BM7" s="144"/>
      <c r="BN7" s="144"/>
      <c r="BO7" s="148" t="s">
        <v>105</v>
      </c>
      <c r="BP7" s="144" t="s">
        <v>103</v>
      </c>
      <c r="BQ7" s="144"/>
      <c r="BR7" s="144"/>
      <c r="BS7" s="144"/>
      <c r="BT7" s="144"/>
      <c r="BU7" s="144"/>
      <c r="BV7" s="144"/>
      <c r="BW7" s="144" t="s">
        <v>110</v>
      </c>
      <c r="BX7" s="144"/>
      <c r="BY7" s="144"/>
      <c r="BZ7" s="144"/>
      <c r="CA7" s="144"/>
      <c r="CB7" s="144"/>
      <c r="CC7" s="148" t="s">
        <v>105</v>
      </c>
      <c r="CD7" s="144" t="s">
        <v>103</v>
      </c>
      <c r="CE7" s="144"/>
      <c r="CF7" s="144"/>
      <c r="CG7" s="144"/>
      <c r="CH7" s="144"/>
      <c r="CI7" s="144"/>
      <c r="CJ7" s="144"/>
      <c r="CK7" s="144"/>
      <c r="CL7" s="144" t="s">
        <v>110</v>
      </c>
      <c r="CM7" s="144"/>
      <c r="CN7" s="144"/>
      <c r="CO7" s="144"/>
      <c r="CP7" s="144"/>
      <c r="CQ7" s="144"/>
      <c r="CR7" s="148" t="s">
        <v>105</v>
      </c>
      <c r="CS7" s="144" t="s">
        <v>103</v>
      </c>
      <c r="CT7" s="144"/>
      <c r="CU7" s="144"/>
      <c r="CV7" s="144"/>
      <c r="CW7" s="144"/>
      <c r="CX7" s="144"/>
      <c r="CY7" s="144" t="s">
        <v>110</v>
      </c>
      <c r="CZ7" s="144"/>
      <c r="DA7" s="144"/>
      <c r="DB7" s="144"/>
      <c r="DC7" s="144"/>
      <c r="DD7" s="144"/>
      <c r="DE7" s="148" t="s">
        <v>105</v>
      </c>
      <c r="DF7" s="144" t="s">
        <v>103</v>
      </c>
      <c r="DG7" s="144"/>
      <c r="DH7" s="144"/>
      <c r="DI7" s="144"/>
      <c r="DJ7" s="144"/>
      <c r="DK7" s="144"/>
      <c r="DL7" s="144"/>
      <c r="DM7" s="144" t="s">
        <v>110</v>
      </c>
      <c r="DN7" s="144"/>
      <c r="DO7" s="144"/>
      <c r="DP7" s="144"/>
      <c r="DQ7" s="144"/>
      <c r="DR7" s="144"/>
      <c r="DS7" s="148" t="s">
        <v>105</v>
      </c>
      <c r="DT7" s="144" t="s">
        <v>103</v>
      </c>
      <c r="DU7" s="144"/>
      <c r="DV7" s="144"/>
      <c r="DW7" s="144"/>
      <c r="DX7" s="144"/>
      <c r="DY7" s="144"/>
      <c r="DZ7" s="144"/>
      <c r="EA7" s="144" t="s">
        <v>110</v>
      </c>
      <c r="EB7" s="144"/>
      <c r="EC7" s="144"/>
      <c r="ED7" s="144"/>
      <c r="EE7" s="144"/>
      <c r="EF7" s="144"/>
      <c r="EG7" s="148" t="s">
        <v>105</v>
      </c>
      <c r="EH7" s="144" t="s">
        <v>103</v>
      </c>
      <c r="EI7" s="144"/>
      <c r="EJ7" s="144"/>
      <c r="EK7" s="144"/>
      <c r="EL7" s="144"/>
      <c r="EM7" s="144"/>
      <c r="EN7" s="144" t="s">
        <v>110</v>
      </c>
      <c r="EO7" s="144"/>
      <c r="EP7" s="144"/>
      <c r="EQ7" s="144"/>
      <c r="ER7" s="144"/>
      <c r="ES7" s="144"/>
      <c r="ET7" s="148" t="s">
        <v>105</v>
      </c>
      <c r="EU7" s="144" t="s">
        <v>103</v>
      </c>
      <c r="EV7" s="144"/>
      <c r="EW7" s="144"/>
      <c r="EX7" s="144"/>
      <c r="EY7" s="144"/>
      <c r="EZ7" s="144"/>
      <c r="FA7" s="144" t="s">
        <v>110</v>
      </c>
      <c r="FB7" s="144"/>
      <c r="FC7" s="144"/>
      <c r="FD7" s="144"/>
      <c r="FE7" s="144"/>
      <c r="FF7" s="144"/>
      <c r="FG7" s="148" t="s">
        <v>105</v>
      </c>
      <c r="FH7" s="144" t="s">
        <v>103</v>
      </c>
      <c r="FI7" s="144"/>
      <c r="FJ7" s="144"/>
      <c r="FK7" s="144"/>
      <c r="FL7" s="144"/>
      <c r="FM7" s="144"/>
      <c r="FN7" s="144" t="s">
        <v>110</v>
      </c>
      <c r="FO7" s="144"/>
      <c r="FP7" s="144"/>
      <c r="FQ7" s="144"/>
      <c r="FR7" s="144"/>
      <c r="FS7" s="144"/>
      <c r="FT7" s="148" t="s">
        <v>105</v>
      </c>
      <c r="FU7" s="144" t="s">
        <v>269</v>
      </c>
      <c r="FV7" s="144"/>
      <c r="FW7" s="144"/>
      <c r="FX7" s="144"/>
      <c r="FY7" s="144"/>
      <c r="FZ7" s="144"/>
      <c r="GA7" s="151" t="s">
        <v>110</v>
      </c>
      <c r="GB7" s="152"/>
      <c r="GC7" s="152"/>
      <c r="GD7" s="152"/>
      <c r="GE7" s="152"/>
      <c r="GF7" s="165"/>
      <c r="GG7" s="145" t="s">
        <v>83</v>
      </c>
      <c r="GH7" s="144" t="s">
        <v>270</v>
      </c>
      <c r="GI7" s="144"/>
      <c r="GJ7" s="144"/>
      <c r="GK7" s="144"/>
      <c r="GL7" s="144"/>
      <c r="GM7" s="144"/>
      <c r="GN7" s="144"/>
      <c r="GO7" s="151" t="s">
        <v>110</v>
      </c>
      <c r="GP7" s="152"/>
      <c r="GQ7" s="152"/>
      <c r="GR7" s="152"/>
      <c r="GS7" s="152"/>
      <c r="GT7" s="165"/>
      <c r="GU7" s="145" t="s">
        <v>83</v>
      </c>
      <c r="GV7" s="148" t="s">
        <v>105</v>
      </c>
      <c r="GW7" s="144" t="s">
        <v>83</v>
      </c>
      <c r="GX7" s="144" t="s">
        <v>267</v>
      </c>
      <c r="GY7" s="144" t="s">
        <v>83</v>
      </c>
      <c r="GZ7" s="144"/>
    </row>
    <row r="8" spans="1:208" ht="22.5" customHeight="1">
      <c r="A8" s="146"/>
      <c r="B8" s="149"/>
      <c r="C8" s="157"/>
      <c r="D8" s="158"/>
      <c r="E8" s="149"/>
      <c r="F8" s="158"/>
      <c r="G8" s="146"/>
      <c r="H8" s="144" t="s">
        <v>93</v>
      </c>
      <c r="I8" s="144" t="s">
        <v>94</v>
      </c>
      <c r="J8" s="144" t="s">
        <v>101</v>
      </c>
      <c r="K8" s="144" t="s">
        <v>93</v>
      </c>
      <c r="L8" s="144" t="s">
        <v>94</v>
      </c>
      <c r="M8" s="144" t="s">
        <v>102</v>
      </c>
      <c r="N8" s="144" t="s">
        <v>82</v>
      </c>
      <c r="O8" s="144" t="s">
        <v>78</v>
      </c>
      <c r="P8" s="144" t="s">
        <v>79</v>
      </c>
      <c r="Q8" s="144" t="s">
        <v>83</v>
      </c>
      <c r="R8" s="144" t="s">
        <v>93</v>
      </c>
      <c r="S8" s="144" t="s">
        <v>94</v>
      </c>
      <c r="T8" s="144" t="s">
        <v>101</v>
      </c>
      <c r="U8" s="144" t="s">
        <v>93</v>
      </c>
      <c r="V8" s="144" t="s">
        <v>94</v>
      </c>
      <c r="W8" s="144" t="s">
        <v>102</v>
      </c>
      <c r="X8" s="144" t="s">
        <v>82</v>
      </c>
      <c r="Y8" s="144" t="s">
        <v>78</v>
      </c>
      <c r="Z8" s="144" t="s">
        <v>79</v>
      </c>
      <c r="AA8" s="144" t="s">
        <v>83</v>
      </c>
      <c r="AB8" s="144"/>
      <c r="AC8" s="144" t="s">
        <v>93</v>
      </c>
      <c r="AD8" s="144" t="s">
        <v>94</v>
      </c>
      <c r="AE8" s="144" t="s">
        <v>82</v>
      </c>
      <c r="AF8" s="145" t="s">
        <v>78</v>
      </c>
      <c r="AG8" s="145" t="s">
        <v>79</v>
      </c>
      <c r="AH8" s="145" t="s">
        <v>83</v>
      </c>
      <c r="AI8" s="144" t="s">
        <v>93</v>
      </c>
      <c r="AJ8" s="144" t="s">
        <v>94</v>
      </c>
      <c r="AK8" s="144" t="s">
        <v>82</v>
      </c>
      <c r="AL8" s="145" t="s">
        <v>78</v>
      </c>
      <c r="AM8" s="145" t="s">
        <v>79</v>
      </c>
      <c r="AN8" s="145" t="s">
        <v>83</v>
      </c>
      <c r="AO8" s="149"/>
      <c r="AP8" s="144" t="s">
        <v>93</v>
      </c>
      <c r="AQ8" s="144" t="s">
        <v>94</v>
      </c>
      <c r="AR8" s="144" t="s">
        <v>82</v>
      </c>
      <c r="AS8" s="145" t="s">
        <v>78</v>
      </c>
      <c r="AT8" s="145" t="s">
        <v>79</v>
      </c>
      <c r="AU8" s="145" t="s">
        <v>83</v>
      </c>
      <c r="AV8" s="144" t="s">
        <v>93</v>
      </c>
      <c r="AW8" s="144" t="s">
        <v>94</v>
      </c>
      <c r="AX8" s="144" t="s">
        <v>82</v>
      </c>
      <c r="AY8" s="145" t="s">
        <v>78</v>
      </c>
      <c r="AZ8" s="145" t="s">
        <v>79</v>
      </c>
      <c r="BA8" s="145" t="s">
        <v>83</v>
      </c>
      <c r="BB8" s="149"/>
      <c r="BC8" s="144" t="s">
        <v>93</v>
      </c>
      <c r="BD8" s="144" t="s">
        <v>94</v>
      </c>
      <c r="BE8" s="144" t="s">
        <v>82</v>
      </c>
      <c r="BF8" s="145" t="s">
        <v>78</v>
      </c>
      <c r="BG8" s="145" t="s">
        <v>79</v>
      </c>
      <c r="BH8" s="145" t="s">
        <v>83</v>
      </c>
      <c r="BI8" s="144" t="s">
        <v>93</v>
      </c>
      <c r="BJ8" s="144" t="s">
        <v>94</v>
      </c>
      <c r="BK8" s="144" t="s">
        <v>82</v>
      </c>
      <c r="BL8" s="145" t="s">
        <v>78</v>
      </c>
      <c r="BM8" s="145" t="s">
        <v>79</v>
      </c>
      <c r="BN8" s="145" t="s">
        <v>83</v>
      </c>
      <c r="BO8" s="149"/>
      <c r="BP8" s="144" t="s">
        <v>93</v>
      </c>
      <c r="BQ8" s="144" t="s">
        <v>94</v>
      </c>
      <c r="BR8" s="144" t="s">
        <v>94</v>
      </c>
      <c r="BS8" s="144" t="s">
        <v>82</v>
      </c>
      <c r="BT8" s="145" t="s">
        <v>78</v>
      </c>
      <c r="BU8" s="145" t="s">
        <v>79</v>
      </c>
      <c r="BV8" s="145" t="s">
        <v>83</v>
      </c>
      <c r="BW8" s="144" t="s">
        <v>93</v>
      </c>
      <c r="BX8" s="144" t="s">
        <v>94</v>
      </c>
      <c r="BY8" s="144" t="s">
        <v>82</v>
      </c>
      <c r="BZ8" s="145" t="s">
        <v>78</v>
      </c>
      <c r="CA8" s="145" t="s">
        <v>79</v>
      </c>
      <c r="CB8" s="145" t="s">
        <v>83</v>
      </c>
      <c r="CC8" s="149"/>
      <c r="CD8" s="144" t="s">
        <v>93</v>
      </c>
      <c r="CE8" s="144" t="s">
        <v>93</v>
      </c>
      <c r="CF8" s="144" t="s">
        <v>93</v>
      </c>
      <c r="CG8" s="144" t="s">
        <v>93</v>
      </c>
      <c r="CH8" s="144" t="s">
        <v>82</v>
      </c>
      <c r="CI8" s="145" t="s">
        <v>78</v>
      </c>
      <c r="CJ8" s="145" t="s">
        <v>79</v>
      </c>
      <c r="CK8" s="145" t="s">
        <v>83</v>
      </c>
      <c r="CL8" s="144" t="s">
        <v>93</v>
      </c>
      <c r="CM8" s="144" t="s">
        <v>94</v>
      </c>
      <c r="CN8" s="144" t="s">
        <v>82</v>
      </c>
      <c r="CO8" s="145" t="s">
        <v>78</v>
      </c>
      <c r="CP8" s="145" t="s">
        <v>79</v>
      </c>
      <c r="CQ8" s="145" t="s">
        <v>83</v>
      </c>
      <c r="CR8" s="149"/>
      <c r="CS8" s="144" t="s">
        <v>93</v>
      </c>
      <c r="CT8" s="144" t="s">
        <v>94</v>
      </c>
      <c r="CU8" s="144" t="s">
        <v>82</v>
      </c>
      <c r="CV8" s="145" t="s">
        <v>78</v>
      </c>
      <c r="CW8" s="145" t="s">
        <v>79</v>
      </c>
      <c r="CX8" s="145" t="s">
        <v>83</v>
      </c>
      <c r="CY8" s="144" t="s">
        <v>93</v>
      </c>
      <c r="CZ8" s="144" t="s">
        <v>94</v>
      </c>
      <c r="DA8" s="144" t="s">
        <v>82</v>
      </c>
      <c r="DB8" s="145" t="s">
        <v>78</v>
      </c>
      <c r="DC8" s="145" t="s">
        <v>79</v>
      </c>
      <c r="DD8" s="145" t="s">
        <v>83</v>
      </c>
      <c r="DE8" s="149"/>
      <c r="DF8" s="145" t="s">
        <v>93</v>
      </c>
      <c r="DG8" s="145" t="s">
        <v>93</v>
      </c>
      <c r="DH8" s="145" t="s">
        <v>93</v>
      </c>
      <c r="DI8" s="144" t="s">
        <v>82</v>
      </c>
      <c r="DJ8" s="145" t="s">
        <v>78</v>
      </c>
      <c r="DK8" s="145" t="s">
        <v>79</v>
      </c>
      <c r="DL8" s="145" t="s">
        <v>83</v>
      </c>
      <c r="DM8" s="144" t="s">
        <v>93</v>
      </c>
      <c r="DN8" s="144" t="s">
        <v>94</v>
      </c>
      <c r="DO8" s="144" t="s">
        <v>82</v>
      </c>
      <c r="DP8" s="145" t="s">
        <v>78</v>
      </c>
      <c r="DQ8" s="145" t="s">
        <v>79</v>
      </c>
      <c r="DR8" s="145" t="s">
        <v>83</v>
      </c>
      <c r="DS8" s="149"/>
      <c r="DT8" s="144" t="s">
        <v>93</v>
      </c>
      <c r="DU8" s="144" t="s">
        <v>94</v>
      </c>
      <c r="DV8" s="144" t="s">
        <v>94</v>
      </c>
      <c r="DW8" s="144" t="s">
        <v>82</v>
      </c>
      <c r="DX8" s="145" t="s">
        <v>78</v>
      </c>
      <c r="DY8" s="145" t="s">
        <v>79</v>
      </c>
      <c r="DZ8" s="145" t="s">
        <v>83</v>
      </c>
      <c r="EA8" s="144" t="s">
        <v>93</v>
      </c>
      <c r="EB8" s="144" t="s">
        <v>94</v>
      </c>
      <c r="EC8" s="144" t="s">
        <v>82</v>
      </c>
      <c r="ED8" s="145" t="s">
        <v>78</v>
      </c>
      <c r="EE8" s="145" t="s">
        <v>79</v>
      </c>
      <c r="EF8" s="145" t="s">
        <v>83</v>
      </c>
      <c r="EG8" s="149"/>
      <c r="EH8" s="144" t="s">
        <v>93</v>
      </c>
      <c r="EI8" s="144" t="s">
        <v>94</v>
      </c>
      <c r="EJ8" s="144" t="s">
        <v>82</v>
      </c>
      <c r="EK8" s="145" t="s">
        <v>78</v>
      </c>
      <c r="EL8" s="145" t="s">
        <v>79</v>
      </c>
      <c r="EM8" s="145" t="s">
        <v>83</v>
      </c>
      <c r="EN8" s="144" t="s">
        <v>93</v>
      </c>
      <c r="EO8" s="144" t="s">
        <v>94</v>
      </c>
      <c r="EP8" s="144" t="s">
        <v>82</v>
      </c>
      <c r="EQ8" s="145" t="s">
        <v>78</v>
      </c>
      <c r="ER8" s="145" t="s">
        <v>79</v>
      </c>
      <c r="ES8" s="145" t="s">
        <v>83</v>
      </c>
      <c r="ET8" s="149"/>
      <c r="EU8" s="144" t="s">
        <v>93</v>
      </c>
      <c r="EV8" s="144" t="s">
        <v>94</v>
      </c>
      <c r="EW8" s="144" t="s">
        <v>82</v>
      </c>
      <c r="EX8" s="145" t="s">
        <v>78</v>
      </c>
      <c r="EY8" s="145" t="s">
        <v>79</v>
      </c>
      <c r="EZ8" s="145" t="s">
        <v>83</v>
      </c>
      <c r="FA8" s="144" t="s">
        <v>93</v>
      </c>
      <c r="FB8" s="144" t="s">
        <v>94</v>
      </c>
      <c r="FC8" s="144" t="s">
        <v>82</v>
      </c>
      <c r="FD8" s="145" t="s">
        <v>78</v>
      </c>
      <c r="FE8" s="145" t="s">
        <v>79</v>
      </c>
      <c r="FF8" s="145" t="s">
        <v>83</v>
      </c>
      <c r="FG8" s="149"/>
      <c r="FH8" s="144" t="s">
        <v>93</v>
      </c>
      <c r="FI8" s="144" t="s">
        <v>94</v>
      </c>
      <c r="FJ8" s="144" t="s">
        <v>82</v>
      </c>
      <c r="FK8" s="145" t="s">
        <v>78</v>
      </c>
      <c r="FL8" s="145" t="s">
        <v>79</v>
      </c>
      <c r="FM8" s="145" t="s">
        <v>83</v>
      </c>
      <c r="FN8" s="144" t="s">
        <v>93</v>
      </c>
      <c r="FO8" s="144" t="s">
        <v>94</v>
      </c>
      <c r="FP8" s="144" t="s">
        <v>82</v>
      </c>
      <c r="FQ8" s="145" t="s">
        <v>78</v>
      </c>
      <c r="FR8" s="145" t="s">
        <v>79</v>
      </c>
      <c r="FS8" s="145" t="s">
        <v>83</v>
      </c>
      <c r="FT8" s="149"/>
      <c r="FU8" s="144" t="s">
        <v>93</v>
      </c>
      <c r="FV8" s="144" t="s">
        <v>94</v>
      </c>
      <c r="FW8" s="144" t="s">
        <v>82</v>
      </c>
      <c r="FX8" s="145" t="s">
        <v>78</v>
      </c>
      <c r="FY8" s="145" t="s">
        <v>79</v>
      </c>
      <c r="FZ8" s="145" t="s">
        <v>83</v>
      </c>
      <c r="GA8" s="148" t="s">
        <v>268</v>
      </c>
      <c r="GB8" s="155"/>
      <c r="GC8" s="156"/>
      <c r="GD8" s="145" t="s">
        <v>78</v>
      </c>
      <c r="GE8" s="145" t="s">
        <v>79</v>
      </c>
      <c r="GF8" s="145" t="s">
        <v>83</v>
      </c>
      <c r="GG8" s="146"/>
      <c r="GH8" s="144" t="s">
        <v>93</v>
      </c>
      <c r="GI8" s="144" t="s">
        <v>94</v>
      </c>
      <c r="GJ8" s="144" t="s">
        <v>94</v>
      </c>
      <c r="GK8" s="144" t="s">
        <v>82</v>
      </c>
      <c r="GL8" s="145" t="s">
        <v>78</v>
      </c>
      <c r="GM8" s="145" t="s">
        <v>79</v>
      </c>
      <c r="GN8" s="145" t="s">
        <v>83</v>
      </c>
      <c r="GO8" s="148" t="s">
        <v>268</v>
      </c>
      <c r="GP8" s="155"/>
      <c r="GQ8" s="156"/>
      <c r="GR8" s="145" t="s">
        <v>78</v>
      </c>
      <c r="GS8" s="145" t="s">
        <v>79</v>
      </c>
      <c r="GT8" s="145" t="s">
        <v>83</v>
      </c>
      <c r="GU8" s="146"/>
      <c r="GV8" s="149"/>
      <c r="GW8" s="144"/>
      <c r="GX8" s="144"/>
      <c r="GY8" s="144"/>
      <c r="GZ8" s="144"/>
    </row>
    <row r="9" spans="1:208" ht="31.5">
      <c r="A9" s="147"/>
      <c r="B9" s="150"/>
      <c r="C9" s="159"/>
      <c r="D9" s="160"/>
      <c r="E9" s="150"/>
      <c r="F9" s="160"/>
      <c r="G9" s="147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7"/>
      <c r="AG9" s="147"/>
      <c r="AH9" s="147"/>
      <c r="AI9" s="144"/>
      <c r="AJ9" s="144"/>
      <c r="AK9" s="144"/>
      <c r="AL9" s="147"/>
      <c r="AM9" s="147"/>
      <c r="AN9" s="147"/>
      <c r="AO9" s="150"/>
      <c r="AP9" s="144"/>
      <c r="AQ9" s="144"/>
      <c r="AR9" s="144"/>
      <c r="AS9" s="147"/>
      <c r="AT9" s="147"/>
      <c r="AU9" s="147"/>
      <c r="AV9" s="144"/>
      <c r="AW9" s="144"/>
      <c r="AX9" s="144"/>
      <c r="AY9" s="147"/>
      <c r="AZ9" s="147"/>
      <c r="BA9" s="147"/>
      <c r="BB9" s="150"/>
      <c r="BC9" s="144"/>
      <c r="BD9" s="144"/>
      <c r="BE9" s="144"/>
      <c r="BF9" s="147"/>
      <c r="BG9" s="147"/>
      <c r="BH9" s="147"/>
      <c r="BI9" s="144"/>
      <c r="BJ9" s="144"/>
      <c r="BK9" s="144"/>
      <c r="BL9" s="147"/>
      <c r="BM9" s="147"/>
      <c r="BN9" s="147"/>
      <c r="BO9" s="150"/>
      <c r="BP9" s="144"/>
      <c r="BQ9" s="144"/>
      <c r="BR9" s="144"/>
      <c r="BS9" s="144"/>
      <c r="BT9" s="147"/>
      <c r="BU9" s="147"/>
      <c r="BV9" s="147"/>
      <c r="BW9" s="144"/>
      <c r="BX9" s="144"/>
      <c r="BY9" s="144"/>
      <c r="BZ9" s="147"/>
      <c r="CA9" s="147"/>
      <c r="CB9" s="147"/>
      <c r="CC9" s="150"/>
      <c r="CD9" s="144"/>
      <c r="CE9" s="144"/>
      <c r="CF9" s="144"/>
      <c r="CG9" s="144"/>
      <c r="CH9" s="144"/>
      <c r="CI9" s="147"/>
      <c r="CJ9" s="147"/>
      <c r="CK9" s="147"/>
      <c r="CL9" s="144"/>
      <c r="CM9" s="144"/>
      <c r="CN9" s="144"/>
      <c r="CO9" s="147"/>
      <c r="CP9" s="147"/>
      <c r="CQ9" s="147"/>
      <c r="CR9" s="150"/>
      <c r="CS9" s="144"/>
      <c r="CT9" s="144"/>
      <c r="CU9" s="144"/>
      <c r="CV9" s="147"/>
      <c r="CW9" s="147"/>
      <c r="CX9" s="147"/>
      <c r="CY9" s="144"/>
      <c r="CZ9" s="144"/>
      <c r="DA9" s="144"/>
      <c r="DB9" s="147"/>
      <c r="DC9" s="147"/>
      <c r="DD9" s="147"/>
      <c r="DE9" s="150"/>
      <c r="DF9" s="147"/>
      <c r="DG9" s="147"/>
      <c r="DH9" s="147"/>
      <c r="DI9" s="144"/>
      <c r="DJ9" s="147"/>
      <c r="DK9" s="147"/>
      <c r="DL9" s="147"/>
      <c r="DM9" s="144"/>
      <c r="DN9" s="144"/>
      <c r="DO9" s="144"/>
      <c r="DP9" s="147"/>
      <c r="DQ9" s="147"/>
      <c r="DR9" s="147"/>
      <c r="DS9" s="150"/>
      <c r="DT9" s="144"/>
      <c r="DU9" s="144"/>
      <c r="DV9" s="144"/>
      <c r="DW9" s="144"/>
      <c r="DX9" s="147"/>
      <c r="DY9" s="147"/>
      <c r="DZ9" s="147"/>
      <c r="EA9" s="144"/>
      <c r="EB9" s="144"/>
      <c r="EC9" s="144"/>
      <c r="ED9" s="147"/>
      <c r="EE9" s="147"/>
      <c r="EF9" s="147"/>
      <c r="EG9" s="150"/>
      <c r="EH9" s="144"/>
      <c r="EI9" s="144"/>
      <c r="EJ9" s="144"/>
      <c r="EK9" s="147"/>
      <c r="EL9" s="147"/>
      <c r="EM9" s="147"/>
      <c r="EN9" s="144"/>
      <c r="EO9" s="144"/>
      <c r="EP9" s="144"/>
      <c r="EQ9" s="147"/>
      <c r="ER9" s="147"/>
      <c r="ES9" s="147"/>
      <c r="ET9" s="150"/>
      <c r="EU9" s="144"/>
      <c r="EV9" s="144"/>
      <c r="EW9" s="144"/>
      <c r="EX9" s="147"/>
      <c r="EY9" s="147"/>
      <c r="EZ9" s="147"/>
      <c r="FA9" s="144"/>
      <c r="FB9" s="144"/>
      <c r="FC9" s="144"/>
      <c r="FD9" s="147"/>
      <c r="FE9" s="147"/>
      <c r="FF9" s="147"/>
      <c r="FG9" s="150"/>
      <c r="FH9" s="144"/>
      <c r="FI9" s="144"/>
      <c r="FJ9" s="144"/>
      <c r="FK9" s="147"/>
      <c r="FL9" s="147"/>
      <c r="FM9" s="147"/>
      <c r="FN9" s="144"/>
      <c r="FO9" s="144"/>
      <c r="FP9" s="144"/>
      <c r="FQ9" s="147"/>
      <c r="FR9" s="147"/>
      <c r="FS9" s="147"/>
      <c r="FT9" s="150"/>
      <c r="FU9" s="144"/>
      <c r="FV9" s="144"/>
      <c r="FW9" s="144"/>
      <c r="FX9" s="147"/>
      <c r="FY9" s="147"/>
      <c r="FZ9" s="147"/>
      <c r="GA9" s="70" t="s">
        <v>93</v>
      </c>
      <c r="GB9" s="70" t="s">
        <v>94</v>
      </c>
      <c r="GC9" s="70" t="s">
        <v>82</v>
      </c>
      <c r="GD9" s="147"/>
      <c r="GE9" s="147"/>
      <c r="GF9" s="147"/>
      <c r="GG9" s="147"/>
      <c r="GH9" s="144"/>
      <c r="GI9" s="144"/>
      <c r="GJ9" s="144"/>
      <c r="GK9" s="144"/>
      <c r="GL9" s="147"/>
      <c r="GM9" s="147"/>
      <c r="GN9" s="147"/>
      <c r="GO9" s="70" t="s">
        <v>93</v>
      </c>
      <c r="GP9" s="70" t="s">
        <v>94</v>
      </c>
      <c r="GQ9" s="70" t="s">
        <v>82</v>
      </c>
      <c r="GR9" s="147"/>
      <c r="GS9" s="147"/>
      <c r="GT9" s="147"/>
      <c r="GU9" s="147"/>
      <c r="GV9" s="150"/>
      <c r="GW9" s="144"/>
      <c r="GX9" s="144"/>
      <c r="GY9" s="144"/>
      <c r="GZ9" s="144"/>
    </row>
    <row r="10" spans="1:208" s="61" customFormat="1" ht="18.75" customHeight="1">
      <c r="A10" s="130">
        <v>1</v>
      </c>
      <c r="B10" s="89" t="s">
        <v>142</v>
      </c>
      <c r="C10" s="82" t="s">
        <v>143</v>
      </c>
      <c r="D10" s="82" t="str">
        <f t="shared" ref="D10:D28" si="0">B10&amp;C10</f>
        <v>122DC2533</v>
      </c>
      <c r="E10" s="90" t="s">
        <v>354</v>
      </c>
      <c r="F10" s="91" t="s">
        <v>289</v>
      </c>
      <c r="G10" s="114" t="s">
        <v>292</v>
      </c>
      <c r="H10" s="12">
        <v>8</v>
      </c>
      <c r="I10" s="5">
        <v>8</v>
      </c>
      <c r="J10" s="22">
        <f>ROUND((H10+I10*2)/3,1)</f>
        <v>8</v>
      </c>
      <c r="K10" s="5">
        <v>9</v>
      </c>
      <c r="L10" s="5">
        <v>9</v>
      </c>
      <c r="M10" s="22">
        <f>ROUND((K10+L10*2)/3,1)</f>
        <v>9</v>
      </c>
      <c r="N10" s="22">
        <f t="shared" ref="N10:N19" si="1">(J10+M10)/2</f>
        <v>8.5</v>
      </c>
      <c r="O10" s="26">
        <v>9</v>
      </c>
      <c r="P10" s="5"/>
      <c r="Q10" s="23">
        <f t="shared" ref="Q10:Q14" si="2">ROUND((MAX(O10:P10)+N10)/2,1)</f>
        <v>8.8000000000000007</v>
      </c>
      <c r="R10" s="12"/>
      <c r="S10" s="5"/>
      <c r="T10" s="5">
        <f t="shared" ref="T10:T14" si="3">ROUND((R10+S10*2)/3,1)</f>
        <v>0</v>
      </c>
      <c r="U10" s="5"/>
      <c r="V10" s="5"/>
      <c r="W10" s="5">
        <f t="shared" ref="W10:W14" si="4">ROUND((U10+V10*2)/3,1)</f>
        <v>0</v>
      </c>
      <c r="X10" s="5">
        <f t="shared" ref="X10:X14" si="5">(T10+W10)/2</f>
        <v>0</v>
      </c>
      <c r="Y10" s="26"/>
      <c r="Z10" s="5"/>
      <c r="AA10" s="9">
        <f t="shared" ref="AA10:AA14" si="6">ROUND((MAX(Y10:Z10)+X10)/2,1)</f>
        <v>0</v>
      </c>
      <c r="AB10" s="39">
        <f t="shared" ref="AB10:AB14" si="7">IF(X10=0,(MAX(O10,P10)+N10)/2,(MAX(Y10,Z10)+X10)/2)</f>
        <v>8.75</v>
      </c>
      <c r="AC10" s="26"/>
      <c r="AD10" s="26"/>
      <c r="AE10" s="5">
        <f>ROUND((AC10+AD10*2)/3,1)</f>
        <v>0</v>
      </c>
      <c r="AF10" s="5"/>
      <c r="AG10" s="5"/>
      <c r="AH10" s="23">
        <f t="shared" ref="AH10:AH14" si="8">ROUND((MAX(AF10:AG10)+AE10)/2,1)</f>
        <v>0</v>
      </c>
      <c r="AI10" s="9"/>
      <c r="AJ10" s="5"/>
      <c r="AK10" s="5">
        <f t="shared" ref="AK10:AK14" si="9">ROUND((AI10+AJ10*2)/3,1)</f>
        <v>0</v>
      </c>
      <c r="AL10" s="5"/>
      <c r="AM10" s="5"/>
      <c r="AN10" s="9">
        <f t="shared" ref="AN10:AN14" si="10">ROUND((MAX(AL10:AM10)+AK10)/2,1)</f>
        <v>0</v>
      </c>
      <c r="AO10" s="39">
        <f t="shared" ref="AO10:AO14" si="11">IF(AK10=0,(MAX(AF10,AG10)+AE10)/2,(MAX(AL10,AM10)+AK10)/2)</f>
        <v>0</v>
      </c>
      <c r="AP10" s="26"/>
      <c r="AQ10" s="26"/>
      <c r="AR10" s="5">
        <f t="shared" ref="AR10:AR14" si="12">ROUND((AP10+AQ10*2)/3,1)</f>
        <v>0</v>
      </c>
      <c r="AS10" s="5"/>
      <c r="AT10" s="5"/>
      <c r="AU10" s="23">
        <f t="shared" ref="AU10:AU14" si="13">ROUND((MAX(AS10:AT10)+AR10)/2,1)</f>
        <v>0</v>
      </c>
      <c r="AV10" s="9"/>
      <c r="AW10" s="5"/>
      <c r="AX10" s="5">
        <f t="shared" ref="AX10:AX14" si="14">ROUND((AV10+AW10*2)/3,1)</f>
        <v>0</v>
      </c>
      <c r="AY10" s="5"/>
      <c r="AZ10" s="5"/>
      <c r="BA10" s="9">
        <f t="shared" ref="BA10:BA14" si="15">ROUND((MAX(AY10:AZ10)+AX10)/2,1)</f>
        <v>0</v>
      </c>
      <c r="BB10" s="39">
        <f t="shared" ref="BB10:BB28" si="16">IF(AX10=0,(MAX(AS10,AT10)+AR10)/2,(MAX(AY10,AZ10)+AX10)/2)</f>
        <v>0</v>
      </c>
      <c r="BC10" s="1">
        <v>7</v>
      </c>
      <c r="BD10" s="1">
        <v>8</v>
      </c>
      <c r="BE10" s="7">
        <f t="shared" ref="BE10:BE19" si="17">ROUND((BD10*2+BC10)/3,1)</f>
        <v>7.7</v>
      </c>
      <c r="BF10" s="1">
        <v>9</v>
      </c>
      <c r="BG10" s="5"/>
      <c r="BH10" s="23">
        <f t="shared" ref="BH10:BH14" si="18">ROUND((MAX(BF10:BG10)+BE10)/2,1)</f>
        <v>8.4</v>
      </c>
      <c r="BI10" s="9"/>
      <c r="BJ10" s="5"/>
      <c r="BK10" s="5">
        <f t="shared" ref="BK10:BK14" si="19">ROUND((BI10+BJ10*2)/3,1)</f>
        <v>0</v>
      </c>
      <c r="BL10" s="5"/>
      <c r="BM10" s="5"/>
      <c r="BN10" s="9">
        <f t="shared" ref="BN10:BN14" si="20">ROUND((MAX(BL10:BM10)+BK10)/2,1)</f>
        <v>0</v>
      </c>
      <c r="BO10" s="39">
        <f t="shared" ref="BO10:BO28" si="21">IF(BK10=0,(MAX(BF10,BG10)+BE10)/2,(MAX(BL10,BM10)+BK10)/2)</f>
        <v>8.35</v>
      </c>
      <c r="BP10" s="1">
        <v>8</v>
      </c>
      <c r="BQ10" s="1"/>
      <c r="BR10" s="1">
        <v>8</v>
      </c>
      <c r="BS10" s="5">
        <f>ROUND((BP10+BR10*2)/3,1)</f>
        <v>8</v>
      </c>
      <c r="BT10" s="4">
        <v>6</v>
      </c>
      <c r="BU10" s="5"/>
      <c r="BV10" s="23">
        <f t="shared" ref="BV10:BV14" si="22">ROUND((MAX(BT10:BU10)+BS10)/2,1)</f>
        <v>7</v>
      </c>
      <c r="BW10" s="9"/>
      <c r="BX10" s="5"/>
      <c r="BY10" s="5">
        <f t="shared" ref="BY10:BY14" si="23">ROUND((BW10+BX10*2)/3,1)</f>
        <v>0</v>
      </c>
      <c r="BZ10" s="5"/>
      <c r="CA10" s="5"/>
      <c r="CB10" s="9">
        <f t="shared" ref="CB10:CB14" si="24">ROUND((MAX(BZ10:CA10)+BY10)/2,1)</f>
        <v>0</v>
      </c>
      <c r="CC10" s="39">
        <f t="shared" ref="CC10:CC28" si="25">IF(BY10=0,(MAX(BT10,BU10)+BS10)/2,(MAX(BZ10,CA10)+BY10)/2)</f>
        <v>7</v>
      </c>
      <c r="CD10" s="26">
        <v>9</v>
      </c>
      <c r="CE10" s="26">
        <v>7</v>
      </c>
      <c r="CF10" s="26">
        <v>7</v>
      </c>
      <c r="CG10" s="26">
        <v>8</v>
      </c>
      <c r="CH10" s="5">
        <f>ROUND((CD10+CG10*2+CE10+CF10*2)/6,1)</f>
        <v>7.7</v>
      </c>
      <c r="CI10" s="5">
        <v>7</v>
      </c>
      <c r="CJ10" s="5"/>
      <c r="CK10" s="23">
        <f t="shared" ref="CK10:CK14" si="26">ROUND((MAX(CI10:CJ10)+CH10)/2,1)</f>
        <v>7.4</v>
      </c>
      <c r="CL10" s="9"/>
      <c r="CM10" s="5"/>
      <c r="CN10" s="5">
        <f t="shared" ref="CN10:CN14" si="27">ROUND((CL10+CM10*2)/3,1)</f>
        <v>0</v>
      </c>
      <c r="CO10" s="5"/>
      <c r="CP10" s="5"/>
      <c r="CQ10" s="9">
        <f t="shared" ref="CQ10:CQ14" si="28">ROUND((MAX(CO10:CP10)+CN10)/2,1)</f>
        <v>0</v>
      </c>
      <c r="CR10" s="39">
        <f t="shared" ref="CR10:CR28" si="29">IF(CN10=0,(MAX(CI10,CJ10)+CH10)/2,(MAX(CO10,CP10)+CN10)/2)</f>
        <v>7.35</v>
      </c>
      <c r="CS10" s="26">
        <v>7</v>
      </c>
      <c r="CT10" s="26">
        <v>7</v>
      </c>
      <c r="CU10" s="5">
        <f t="shared" ref="CU10:CU14" si="30">ROUND((CS10+CT10*2)/3,1)</f>
        <v>7</v>
      </c>
      <c r="CV10" s="5">
        <v>7</v>
      </c>
      <c r="CW10" s="5"/>
      <c r="CX10" s="23">
        <f t="shared" ref="CX10:CX14" si="31">ROUND((MAX(CV10:CW10)+CU10)/2,1)</f>
        <v>7</v>
      </c>
      <c r="CY10" s="9"/>
      <c r="CZ10" s="5"/>
      <c r="DA10" s="5">
        <f t="shared" ref="DA10:DA14" si="32">ROUND((CY10+CZ10*2)/3,1)</f>
        <v>0</v>
      </c>
      <c r="DB10" s="5"/>
      <c r="DC10" s="5"/>
      <c r="DD10" s="9">
        <f t="shared" ref="DD10:DD14" si="33">ROUND((MAX(DB10:DC10)+DA10)/2,1)</f>
        <v>0</v>
      </c>
      <c r="DE10" s="39">
        <f t="shared" ref="DE10:DE28" si="34">IF(DA10=0,(MAX(CV10,CW10)+CU10)/2,(MAX(DB10,DC10)+DA10)/2)</f>
        <v>7</v>
      </c>
      <c r="DF10" s="46">
        <v>7</v>
      </c>
      <c r="DG10" s="46">
        <v>7</v>
      </c>
      <c r="DH10" s="46"/>
      <c r="DI10" s="5">
        <f>ROUND((DF10+DG10*2)/3,1)</f>
        <v>7</v>
      </c>
      <c r="DJ10" s="4">
        <v>7</v>
      </c>
      <c r="DK10" s="5"/>
      <c r="DL10" s="23">
        <f t="shared" ref="DL10:DL14" si="35">ROUND((MAX(DJ10:DK10)+DI10)/2,1)</f>
        <v>7</v>
      </c>
      <c r="DM10" s="9"/>
      <c r="DN10" s="5"/>
      <c r="DO10" s="5">
        <f t="shared" ref="DO10:DO14" si="36">ROUND((DM10+DN10*2)/3,1)</f>
        <v>0</v>
      </c>
      <c r="DP10" s="5"/>
      <c r="DQ10" s="5"/>
      <c r="DR10" s="9">
        <f t="shared" ref="DR10:DR14" si="37">ROUND((MAX(DP10:DQ10)+DO10)/2,1)</f>
        <v>0</v>
      </c>
      <c r="DS10" s="39">
        <f t="shared" ref="DS10:DS19" si="38">IF(DO10=0,(MAX(DK10,DJ10)+DI10)/2,(MAX(DP10,DQ10)+DO10)/2)</f>
        <v>7</v>
      </c>
      <c r="DT10" s="26">
        <v>6</v>
      </c>
      <c r="DU10" s="26">
        <v>7</v>
      </c>
      <c r="DV10" s="26">
        <v>7</v>
      </c>
      <c r="DW10" s="5">
        <f>ROUND((DT10+DV10*2+DU10*2)/5,1)</f>
        <v>6.8</v>
      </c>
      <c r="DX10" s="5">
        <v>8</v>
      </c>
      <c r="DY10" s="5"/>
      <c r="DZ10" s="23">
        <f t="shared" ref="DZ10:DZ28" si="39">ROUND((MAX(DX10:DY10)+DW10)/2,1)</f>
        <v>7.4</v>
      </c>
      <c r="EA10" s="9"/>
      <c r="EB10" s="5"/>
      <c r="EC10" s="5">
        <f t="shared" ref="EC10:EC14" si="40">ROUND((EA10+EB10*2)/3,1)</f>
        <v>0</v>
      </c>
      <c r="ED10" s="5"/>
      <c r="EE10" s="5"/>
      <c r="EF10" s="9">
        <f t="shared" ref="EF10:EF14" si="41">ROUND((MAX(ED10:EE10)+EC10)/2,1)</f>
        <v>0</v>
      </c>
      <c r="EG10" s="39">
        <f t="shared" ref="EG10:EG28" si="42">IF(EC10=0,(MAX(DX10,DY10)+DW10)/2,(MAX(ED10,EE10)+EC10)/2)</f>
        <v>7.4</v>
      </c>
      <c r="EH10" s="1">
        <v>6</v>
      </c>
      <c r="EI10" s="1">
        <v>8</v>
      </c>
      <c r="EJ10" s="7">
        <f t="shared" ref="EJ10:EJ19" si="43">(EI10*2+EH10)/3</f>
        <v>7.333333333333333</v>
      </c>
      <c r="EK10" s="4">
        <v>8</v>
      </c>
      <c r="EL10" s="5"/>
      <c r="EM10" s="23">
        <f t="shared" ref="EM10:EM14" si="44">ROUND((MAX(EK10:EL10)+EJ10)/2,1)</f>
        <v>7.7</v>
      </c>
      <c r="EN10" s="9"/>
      <c r="EO10" s="5"/>
      <c r="EP10" s="5">
        <f t="shared" ref="EP10:EP14" si="45">ROUND((EN10+EO10*2)/3,1)</f>
        <v>0</v>
      </c>
      <c r="EQ10" s="5"/>
      <c r="ER10" s="5"/>
      <c r="ES10" s="9">
        <f t="shared" ref="ES10:ES14" si="46">ROUND((MAX(EQ10:ER10)+EP10)/2,1)</f>
        <v>0</v>
      </c>
      <c r="ET10" s="39">
        <f t="shared" ref="ET10:ET19" si="47">IF(EP10=0,(MAX(EK10,EL10)+EJ10)/2,(MAX(EQ10,ER10)+EP10)/2)</f>
        <v>7.6666666666666661</v>
      </c>
      <c r="EU10" s="26">
        <v>8</v>
      </c>
      <c r="EV10" s="26">
        <v>9</v>
      </c>
      <c r="EW10" s="5">
        <f t="shared" ref="EW10:EW14" si="48">ROUND((EU10+EV10*2)/3,1)</f>
        <v>8.6999999999999993</v>
      </c>
      <c r="EX10" s="5">
        <v>6</v>
      </c>
      <c r="EY10" s="5"/>
      <c r="EZ10" s="23">
        <f t="shared" ref="EZ10:EZ14" si="49">ROUND((MAX(EX10:EY10)+EW10)/2,1)</f>
        <v>7.4</v>
      </c>
      <c r="FA10" s="9"/>
      <c r="FB10" s="5"/>
      <c r="FC10" s="5">
        <f t="shared" ref="FC10:FC14" si="50">ROUND((FA10+FB10*2)/3,1)</f>
        <v>0</v>
      </c>
      <c r="FD10" s="5"/>
      <c r="FE10" s="5"/>
      <c r="FF10" s="9">
        <f t="shared" ref="FF10:FF14" si="51">ROUND((MAX(FD10:FE10)+FC10)/2,1)</f>
        <v>0</v>
      </c>
      <c r="FG10" s="39">
        <f>IF(FC10=0,(MAX(EX10,EY10)+EW10)/2,(MAX(FD10,FE10)+FC10)/2)</f>
        <v>7.35</v>
      </c>
      <c r="FH10" s="26">
        <v>8</v>
      </c>
      <c r="FI10" s="26">
        <v>8</v>
      </c>
      <c r="FJ10" s="5">
        <f t="shared" ref="FJ10:FJ14" si="52">ROUND((FH10+FI10*2)/3,1)</f>
        <v>8</v>
      </c>
      <c r="FK10" s="5">
        <v>6</v>
      </c>
      <c r="FL10" s="5"/>
      <c r="FM10" s="23">
        <f t="shared" ref="FM10:FM28" si="53">ROUND((MAX(FK10:FL10)+FJ10)/2,1)</f>
        <v>7</v>
      </c>
      <c r="FN10" s="9"/>
      <c r="FO10" s="5"/>
      <c r="FP10" s="5">
        <f t="shared" ref="FP10:FP14" si="54">ROUND((FN10+FO10*2)/3,1)</f>
        <v>0</v>
      </c>
      <c r="FQ10" s="5"/>
      <c r="FR10" s="5"/>
      <c r="FS10" s="9">
        <f t="shared" ref="FS10:FS14" si="55">ROUND((MAX(FQ10:FR10)+FP10)/2,1)</f>
        <v>0</v>
      </c>
      <c r="FT10" s="39">
        <f t="shared" ref="FT10:FT28" si="56">IF(FP10=0,(MAX(FK10,FL10)+FJ10)/2,(MAX(FQ10,FR10)+FP10)/2)</f>
        <v>7</v>
      </c>
      <c r="FU10" s="26">
        <v>9</v>
      </c>
      <c r="FV10" s="26">
        <v>8</v>
      </c>
      <c r="FW10" s="5">
        <f t="shared" ref="FW10:FW14" si="57">ROUND((FU10+FV10*2)/3,1)</f>
        <v>8.3000000000000007</v>
      </c>
      <c r="FX10" s="5">
        <f>FW10</f>
        <v>8.3000000000000007</v>
      </c>
      <c r="FY10" s="5"/>
      <c r="FZ10" s="23">
        <f t="shared" ref="FZ10:FZ28" si="58">ROUND((MAX(FX10:FY10)+FW10)/2,1)</f>
        <v>8.3000000000000007</v>
      </c>
      <c r="GA10" s="2"/>
      <c r="GB10" s="2"/>
      <c r="GC10" s="1">
        <f t="shared" ref="GC10:GC28" si="59">ROUND((GA10+GB10*2)/3,1)</f>
        <v>0</v>
      </c>
      <c r="GD10" s="78"/>
      <c r="GE10" s="78"/>
      <c r="GF10" s="9">
        <f t="shared" ref="GF10:GF28" si="60">ROUND((MAX(GD10:GE10)+GC10)/2,1)</f>
        <v>0</v>
      </c>
      <c r="GG10" s="39">
        <f t="shared" ref="GG10:GG28" si="61">IF(GC10=0,(MAX(FX10,FY10)+FW10)/2,(MAX(GD10,GE10)+GC10)/2)</f>
        <v>8.3000000000000007</v>
      </c>
      <c r="GH10" s="75">
        <v>9</v>
      </c>
      <c r="GI10" s="75">
        <v>9</v>
      </c>
      <c r="GJ10" s="65">
        <v>9</v>
      </c>
      <c r="GK10" s="5">
        <f>ROUND((GH10+GJ10*2+GI10*2)/5,1)</f>
        <v>9</v>
      </c>
      <c r="GL10" s="5">
        <v>9</v>
      </c>
      <c r="GM10" s="5"/>
      <c r="GN10" s="23">
        <f t="shared" ref="GN10:GN28" si="62">ROUND((MAX(GL10:GM10)+GK10)/2,1)</f>
        <v>9</v>
      </c>
      <c r="GO10" s="78"/>
      <c r="GP10" s="78"/>
      <c r="GQ10" s="1">
        <f t="shared" ref="GQ10:GQ28" si="63">ROUND((GO10+GP10*2)/3,1)</f>
        <v>0</v>
      </c>
      <c r="GR10" s="78"/>
      <c r="GS10" s="78"/>
      <c r="GT10" s="9">
        <f t="shared" ref="GT10:GT28" si="64">ROUND((MAX(GR10:GS10)+GQ10)/2,1)</f>
        <v>0</v>
      </c>
      <c r="GU10" s="39">
        <f t="shared" ref="GU10:GU28" si="65">IF(GQ10=0,(MAX(GL10,GM10)+GK10)/2,(MAX(GR10,GS10)+GQ10)/2)</f>
        <v>9</v>
      </c>
      <c r="GV10" s="39">
        <f t="shared" ref="GV10:GV28" si="66">ROUND((GG10+GU10)/2,1)</f>
        <v>8.6999999999999993</v>
      </c>
      <c r="GW10" s="46">
        <v>9</v>
      </c>
      <c r="GX10" s="46"/>
      <c r="GY10" s="77">
        <f t="shared" ref="GY10:GY28" si="67">GW10</f>
        <v>9</v>
      </c>
      <c r="GZ10" s="39">
        <f t="shared" ref="GZ10:GZ28" si="68">GY10</f>
        <v>9</v>
      </c>
    </row>
    <row r="11" spans="1:208" s="61" customFormat="1" ht="18.75" customHeight="1">
      <c r="A11" s="130">
        <v>2</v>
      </c>
      <c r="B11" s="89" t="s">
        <v>142</v>
      </c>
      <c r="C11" s="82" t="s">
        <v>144</v>
      </c>
      <c r="D11" s="82" t="str">
        <f t="shared" si="0"/>
        <v>122DC2534</v>
      </c>
      <c r="E11" s="90" t="s">
        <v>355</v>
      </c>
      <c r="F11" s="91" t="s">
        <v>356</v>
      </c>
      <c r="G11" s="114" t="s">
        <v>357</v>
      </c>
      <c r="H11" s="60">
        <v>8</v>
      </c>
      <c r="I11" s="5">
        <v>7</v>
      </c>
      <c r="J11" s="22">
        <f>ROUND((H11+I11*2)/3,1)</f>
        <v>7.3</v>
      </c>
      <c r="K11" s="5">
        <v>9</v>
      </c>
      <c r="L11" s="5">
        <v>9</v>
      </c>
      <c r="M11" s="22">
        <f>ROUND((K11+L11*2)/3,1)</f>
        <v>9</v>
      </c>
      <c r="N11" s="22">
        <f t="shared" si="1"/>
        <v>8.15</v>
      </c>
      <c r="O11" s="26">
        <v>6</v>
      </c>
      <c r="P11" s="5"/>
      <c r="Q11" s="23">
        <f t="shared" si="2"/>
        <v>7.1</v>
      </c>
      <c r="R11" s="60"/>
      <c r="S11" s="5"/>
      <c r="T11" s="5">
        <f t="shared" si="3"/>
        <v>0</v>
      </c>
      <c r="U11" s="5"/>
      <c r="V11" s="5"/>
      <c r="W11" s="5">
        <f t="shared" si="4"/>
        <v>0</v>
      </c>
      <c r="X11" s="5">
        <f t="shared" si="5"/>
        <v>0</v>
      </c>
      <c r="Y11" s="26"/>
      <c r="Z11" s="5"/>
      <c r="AA11" s="9">
        <f t="shared" si="6"/>
        <v>0</v>
      </c>
      <c r="AB11" s="39">
        <f t="shared" si="7"/>
        <v>7.0750000000000002</v>
      </c>
      <c r="AC11" s="26"/>
      <c r="AD11" s="26"/>
      <c r="AE11" s="5">
        <f>ROUND((AC11+AD11*2)/3,1)</f>
        <v>0</v>
      </c>
      <c r="AF11" s="5"/>
      <c r="AG11" s="5"/>
      <c r="AH11" s="23">
        <f t="shared" si="8"/>
        <v>0</v>
      </c>
      <c r="AI11" s="9"/>
      <c r="AJ11" s="5"/>
      <c r="AK11" s="5">
        <f t="shared" si="9"/>
        <v>0</v>
      </c>
      <c r="AL11" s="5"/>
      <c r="AM11" s="5"/>
      <c r="AN11" s="9">
        <f t="shared" si="10"/>
        <v>0</v>
      </c>
      <c r="AO11" s="39">
        <f t="shared" si="11"/>
        <v>0</v>
      </c>
      <c r="AP11" s="26"/>
      <c r="AQ11" s="26"/>
      <c r="AR11" s="5">
        <f t="shared" si="12"/>
        <v>0</v>
      </c>
      <c r="AS11" s="5"/>
      <c r="AT11" s="5"/>
      <c r="AU11" s="23">
        <f t="shared" si="13"/>
        <v>0</v>
      </c>
      <c r="AV11" s="9"/>
      <c r="AW11" s="5"/>
      <c r="AX11" s="5">
        <f t="shared" si="14"/>
        <v>0</v>
      </c>
      <c r="AY11" s="5"/>
      <c r="AZ11" s="5"/>
      <c r="BA11" s="9">
        <f t="shared" si="15"/>
        <v>0</v>
      </c>
      <c r="BB11" s="39">
        <f t="shared" si="16"/>
        <v>0</v>
      </c>
      <c r="BC11" s="7">
        <v>6</v>
      </c>
      <c r="BD11" s="7">
        <v>8</v>
      </c>
      <c r="BE11" s="7">
        <f t="shared" si="17"/>
        <v>7.3</v>
      </c>
      <c r="BF11" s="1">
        <v>6.5</v>
      </c>
      <c r="BG11" s="5"/>
      <c r="BH11" s="23">
        <f t="shared" si="18"/>
        <v>6.9</v>
      </c>
      <c r="BI11" s="9"/>
      <c r="BJ11" s="5"/>
      <c r="BK11" s="5">
        <f t="shared" si="19"/>
        <v>0</v>
      </c>
      <c r="BL11" s="5"/>
      <c r="BM11" s="5"/>
      <c r="BN11" s="9">
        <f t="shared" si="20"/>
        <v>0</v>
      </c>
      <c r="BO11" s="39">
        <f t="shared" si="21"/>
        <v>6.9</v>
      </c>
      <c r="BP11" s="3">
        <v>8</v>
      </c>
      <c r="BQ11" s="3"/>
      <c r="BR11" s="3">
        <v>6</v>
      </c>
      <c r="BS11" s="5">
        <f t="shared" ref="BS11:BS19" si="69">ROUND((BP11+BR11*2)/3,1)</f>
        <v>6.7</v>
      </c>
      <c r="BT11" s="3">
        <v>8</v>
      </c>
      <c r="BU11" s="5"/>
      <c r="BV11" s="23">
        <f t="shared" si="22"/>
        <v>7.4</v>
      </c>
      <c r="BW11" s="9"/>
      <c r="BX11" s="5"/>
      <c r="BY11" s="5">
        <f t="shared" si="23"/>
        <v>0</v>
      </c>
      <c r="BZ11" s="5"/>
      <c r="CA11" s="5"/>
      <c r="CB11" s="9">
        <f t="shared" si="24"/>
        <v>0</v>
      </c>
      <c r="CC11" s="39">
        <f t="shared" si="25"/>
        <v>7.35</v>
      </c>
      <c r="CD11" s="26">
        <v>9</v>
      </c>
      <c r="CE11" s="26">
        <v>8</v>
      </c>
      <c r="CF11" s="26">
        <v>8</v>
      </c>
      <c r="CG11" s="26">
        <v>8</v>
      </c>
      <c r="CH11" s="5">
        <f t="shared" ref="CH11:CH19" si="70">ROUND((CD11+CG11*2+CE11+CF11*2)/6,1)</f>
        <v>8.1999999999999993</v>
      </c>
      <c r="CI11" s="5">
        <v>8</v>
      </c>
      <c r="CJ11" s="5"/>
      <c r="CK11" s="23">
        <f t="shared" si="26"/>
        <v>8.1</v>
      </c>
      <c r="CL11" s="9"/>
      <c r="CM11" s="5"/>
      <c r="CN11" s="5">
        <f t="shared" si="27"/>
        <v>0</v>
      </c>
      <c r="CO11" s="5"/>
      <c r="CP11" s="5"/>
      <c r="CQ11" s="9">
        <f t="shared" si="28"/>
        <v>0</v>
      </c>
      <c r="CR11" s="39">
        <f t="shared" si="29"/>
        <v>8.1</v>
      </c>
      <c r="CS11" s="26">
        <v>8</v>
      </c>
      <c r="CT11" s="26">
        <v>8</v>
      </c>
      <c r="CU11" s="5">
        <f t="shared" si="30"/>
        <v>8</v>
      </c>
      <c r="CV11" s="5">
        <v>8.5</v>
      </c>
      <c r="CW11" s="5"/>
      <c r="CX11" s="23">
        <f t="shared" si="31"/>
        <v>8.3000000000000007</v>
      </c>
      <c r="CY11" s="9"/>
      <c r="CZ11" s="5"/>
      <c r="DA11" s="5">
        <f t="shared" si="32"/>
        <v>0</v>
      </c>
      <c r="DB11" s="5"/>
      <c r="DC11" s="5"/>
      <c r="DD11" s="9">
        <f t="shared" si="33"/>
        <v>0</v>
      </c>
      <c r="DE11" s="39">
        <f t="shared" si="34"/>
        <v>8.25</v>
      </c>
      <c r="DF11" s="46">
        <v>8</v>
      </c>
      <c r="DG11" s="46">
        <v>8</v>
      </c>
      <c r="DH11" s="46"/>
      <c r="DI11" s="5">
        <f t="shared" ref="DI11:DI19" si="71">ROUND((DF11+DG11*2)/3,1)</f>
        <v>8</v>
      </c>
      <c r="DJ11" s="3">
        <v>8</v>
      </c>
      <c r="DK11" s="5"/>
      <c r="DL11" s="23">
        <f t="shared" si="35"/>
        <v>8</v>
      </c>
      <c r="DM11" s="9"/>
      <c r="DN11" s="5"/>
      <c r="DO11" s="5">
        <f t="shared" si="36"/>
        <v>0</v>
      </c>
      <c r="DP11" s="5"/>
      <c r="DQ11" s="5"/>
      <c r="DR11" s="9">
        <f t="shared" si="37"/>
        <v>0</v>
      </c>
      <c r="DS11" s="39">
        <f t="shared" si="38"/>
        <v>8</v>
      </c>
      <c r="DT11" s="26">
        <v>7</v>
      </c>
      <c r="DU11" s="26">
        <v>6</v>
      </c>
      <c r="DV11" s="26">
        <v>7</v>
      </c>
      <c r="DW11" s="5">
        <f t="shared" ref="DW11:DW19" si="72">ROUND((DT11+DV11*2+DU11*2)/5,1)</f>
        <v>6.6</v>
      </c>
      <c r="DX11" s="5">
        <v>6</v>
      </c>
      <c r="DY11" s="5"/>
      <c r="DZ11" s="23">
        <f t="shared" si="39"/>
        <v>6.3</v>
      </c>
      <c r="EA11" s="9"/>
      <c r="EB11" s="5"/>
      <c r="EC11" s="5">
        <f t="shared" si="40"/>
        <v>0</v>
      </c>
      <c r="ED11" s="5"/>
      <c r="EE11" s="5"/>
      <c r="EF11" s="9">
        <f t="shared" si="41"/>
        <v>0</v>
      </c>
      <c r="EG11" s="39">
        <f t="shared" si="42"/>
        <v>6.3</v>
      </c>
      <c r="EH11" s="3">
        <v>6</v>
      </c>
      <c r="EI11" s="3">
        <v>8</v>
      </c>
      <c r="EJ11" s="7">
        <f t="shared" si="43"/>
        <v>7.333333333333333</v>
      </c>
      <c r="EK11" s="3">
        <v>7</v>
      </c>
      <c r="EL11" s="5"/>
      <c r="EM11" s="23">
        <f t="shared" si="44"/>
        <v>7.2</v>
      </c>
      <c r="EN11" s="9"/>
      <c r="EO11" s="5"/>
      <c r="EP11" s="5">
        <f t="shared" si="45"/>
        <v>0</v>
      </c>
      <c r="EQ11" s="5"/>
      <c r="ER11" s="5"/>
      <c r="ES11" s="9">
        <f t="shared" si="46"/>
        <v>0</v>
      </c>
      <c r="ET11" s="39">
        <f t="shared" si="47"/>
        <v>7.1666666666666661</v>
      </c>
      <c r="EU11" s="26">
        <v>9</v>
      </c>
      <c r="EV11" s="26">
        <v>7</v>
      </c>
      <c r="EW11" s="5">
        <f t="shared" si="48"/>
        <v>7.7</v>
      </c>
      <c r="EX11" s="5">
        <v>8</v>
      </c>
      <c r="EY11" s="5"/>
      <c r="EZ11" s="23">
        <f t="shared" si="49"/>
        <v>7.9</v>
      </c>
      <c r="FA11" s="9"/>
      <c r="FB11" s="5"/>
      <c r="FC11" s="5">
        <f t="shared" si="50"/>
        <v>0</v>
      </c>
      <c r="FD11" s="5"/>
      <c r="FE11" s="5"/>
      <c r="FF11" s="9">
        <f t="shared" si="51"/>
        <v>0</v>
      </c>
      <c r="FG11" s="39">
        <f t="shared" ref="FG11:FG33" si="73">IF(FC11=0,(MAX(EX11,EY11)+EW11)/2,(MAX(FD11,FE11)+FC11)/2)</f>
        <v>7.85</v>
      </c>
      <c r="FH11" s="26">
        <v>8</v>
      </c>
      <c r="FI11" s="26">
        <v>8</v>
      </c>
      <c r="FJ11" s="5">
        <f t="shared" si="52"/>
        <v>8</v>
      </c>
      <c r="FK11" s="5">
        <v>7</v>
      </c>
      <c r="FL11" s="5"/>
      <c r="FM11" s="23">
        <f t="shared" si="53"/>
        <v>7.5</v>
      </c>
      <c r="FN11" s="9"/>
      <c r="FO11" s="5"/>
      <c r="FP11" s="5">
        <f t="shared" si="54"/>
        <v>0</v>
      </c>
      <c r="FQ11" s="5"/>
      <c r="FR11" s="5"/>
      <c r="FS11" s="9">
        <f t="shared" si="55"/>
        <v>0</v>
      </c>
      <c r="FT11" s="39">
        <f t="shared" si="56"/>
        <v>7.5</v>
      </c>
      <c r="FU11" s="26">
        <v>8</v>
      </c>
      <c r="FV11" s="26">
        <v>7</v>
      </c>
      <c r="FW11" s="5">
        <f t="shared" si="57"/>
        <v>7.3</v>
      </c>
      <c r="FX11" s="5">
        <f t="shared" ref="FX11:FX19" si="74">FW11</f>
        <v>7.3</v>
      </c>
      <c r="FY11" s="5"/>
      <c r="FZ11" s="23">
        <f t="shared" si="58"/>
        <v>7.3</v>
      </c>
      <c r="GA11" s="2"/>
      <c r="GB11" s="2"/>
      <c r="GC11" s="1">
        <f t="shared" si="59"/>
        <v>0</v>
      </c>
      <c r="GD11" s="78"/>
      <c r="GE11" s="78"/>
      <c r="GF11" s="9">
        <f t="shared" si="60"/>
        <v>0</v>
      </c>
      <c r="GG11" s="39">
        <f t="shared" si="61"/>
        <v>7.3</v>
      </c>
      <c r="GH11" s="75">
        <v>8</v>
      </c>
      <c r="GI11" s="75">
        <v>8</v>
      </c>
      <c r="GJ11" s="65">
        <v>8</v>
      </c>
      <c r="GK11" s="5">
        <f t="shared" ref="GK11:GK19" si="75">ROUND((GH11+GJ11*2+GI11*2)/5,1)</f>
        <v>8</v>
      </c>
      <c r="GL11" s="5">
        <v>7</v>
      </c>
      <c r="GM11" s="5"/>
      <c r="GN11" s="23">
        <f t="shared" si="62"/>
        <v>7.5</v>
      </c>
      <c r="GO11" s="78"/>
      <c r="GP11" s="78"/>
      <c r="GQ11" s="1">
        <f t="shared" si="63"/>
        <v>0</v>
      </c>
      <c r="GR11" s="78"/>
      <c r="GS11" s="78"/>
      <c r="GT11" s="9">
        <f t="shared" si="64"/>
        <v>0</v>
      </c>
      <c r="GU11" s="39">
        <f t="shared" si="65"/>
        <v>7.5</v>
      </c>
      <c r="GV11" s="39">
        <f t="shared" si="66"/>
        <v>7.4</v>
      </c>
      <c r="GW11" s="46">
        <v>8</v>
      </c>
      <c r="GX11" s="46"/>
      <c r="GY11" s="77">
        <f t="shared" si="67"/>
        <v>8</v>
      </c>
      <c r="GZ11" s="39">
        <f t="shared" si="68"/>
        <v>8</v>
      </c>
    </row>
    <row r="12" spans="1:208" s="61" customFormat="1" ht="18.75" customHeight="1">
      <c r="A12" s="130">
        <v>3</v>
      </c>
      <c r="B12" s="113" t="s">
        <v>142</v>
      </c>
      <c r="C12" s="82" t="s">
        <v>145</v>
      </c>
      <c r="D12" s="82" t="str">
        <f t="shared" si="0"/>
        <v>122DC2535</v>
      </c>
      <c r="E12" s="90" t="s">
        <v>358</v>
      </c>
      <c r="F12" s="91" t="s">
        <v>265</v>
      </c>
      <c r="G12" s="114" t="s">
        <v>359</v>
      </c>
      <c r="H12" s="12">
        <v>8</v>
      </c>
      <c r="I12" s="5">
        <v>8</v>
      </c>
      <c r="J12" s="22">
        <f>ROUND((H12+I12*2)/3,1)</f>
        <v>8</v>
      </c>
      <c r="K12" s="5">
        <v>9</v>
      </c>
      <c r="L12" s="5">
        <v>9</v>
      </c>
      <c r="M12" s="22">
        <f>ROUND((K12+L12*2)/3,1)</f>
        <v>9</v>
      </c>
      <c r="N12" s="22">
        <f t="shared" si="1"/>
        <v>8.5</v>
      </c>
      <c r="O12" s="26">
        <v>8</v>
      </c>
      <c r="P12" s="5"/>
      <c r="Q12" s="23">
        <f t="shared" si="2"/>
        <v>8.3000000000000007</v>
      </c>
      <c r="R12" s="12"/>
      <c r="S12" s="5"/>
      <c r="T12" s="5">
        <f t="shared" si="3"/>
        <v>0</v>
      </c>
      <c r="U12" s="5"/>
      <c r="V12" s="5"/>
      <c r="W12" s="5">
        <f t="shared" si="4"/>
        <v>0</v>
      </c>
      <c r="X12" s="5">
        <f t="shared" si="5"/>
        <v>0</v>
      </c>
      <c r="Y12" s="26"/>
      <c r="Z12" s="5"/>
      <c r="AA12" s="9">
        <f t="shared" si="6"/>
        <v>0</v>
      </c>
      <c r="AB12" s="39">
        <f t="shared" si="7"/>
        <v>8.25</v>
      </c>
      <c r="AC12" s="26"/>
      <c r="AD12" s="26"/>
      <c r="AE12" s="5">
        <f>ROUND((AC12+AD12*2)/3,1)</f>
        <v>0</v>
      </c>
      <c r="AF12" s="5"/>
      <c r="AG12" s="5"/>
      <c r="AH12" s="23">
        <f t="shared" si="8"/>
        <v>0</v>
      </c>
      <c r="AI12" s="9"/>
      <c r="AJ12" s="5"/>
      <c r="AK12" s="5">
        <f t="shared" si="9"/>
        <v>0</v>
      </c>
      <c r="AL12" s="5"/>
      <c r="AM12" s="5"/>
      <c r="AN12" s="9">
        <f t="shared" si="10"/>
        <v>0</v>
      </c>
      <c r="AO12" s="39">
        <f t="shared" si="11"/>
        <v>0</v>
      </c>
      <c r="AP12" s="26"/>
      <c r="AQ12" s="26"/>
      <c r="AR12" s="5">
        <f t="shared" si="12"/>
        <v>0</v>
      </c>
      <c r="AS12" s="5"/>
      <c r="AT12" s="5"/>
      <c r="AU12" s="23">
        <f t="shared" si="13"/>
        <v>0</v>
      </c>
      <c r="AV12" s="9"/>
      <c r="AW12" s="5"/>
      <c r="AX12" s="5">
        <f t="shared" si="14"/>
        <v>0</v>
      </c>
      <c r="AY12" s="5"/>
      <c r="AZ12" s="5"/>
      <c r="BA12" s="9">
        <f t="shared" si="15"/>
        <v>0</v>
      </c>
      <c r="BB12" s="39">
        <f t="shared" si="16"/>
        <v>0</v>
      </c>
      <c r="BC12" s="7">
        <v>6</v>
      </c>
      <c r="BD12" s="7">
        <v>7</v>
      </c>
      <c r="BE12" s="7">
        <f t="shared" si="17"/>
        <v>6.7</v>
      </c>
      <c r="BF12" s="1">
        <v>6</v>
      </c>
      <c r="BG12" s="5"/>
      <c r="BH12" s="23">
        <f t="shared" si="18"/>
        <v>6.4</v>
      </c>
      <c r="BI12" s="9"/>
      <c r="BJ12" s="5"/>
      <c r="BK12" s="5">
        <f t="shared" si="19"/>
        <v>0</v>
      </c>
      <c r="BL12" s="5"/>
      <c r="BM12" s="5"/>
      <c r="BN12" s="9">
        <f t="shared" si="20"/>
        <v>0</v>
      </c>
      <c r="BO12" s="39">
        <f t="shared" si="21"/>
        <v>6.35</v>
      </c>
      <c r="BP12" s="3">
        <v>7</v>
      </c>
      <c r="BQ12" s="3"/>
      <c r="BR12" s="3">
        <v>6</v>
      </c>
      <c r="BS12" s="5">
        <f t="shared" si="69"/>
        <v>6.3</v>
      </c>
      <c r="BT12" s="3">
        <v>5</v>
      </c>
      <c r="BU12" s="5"/>
      <c r="BV12" s="23">
        <f t="shared" si="22"/>
        <v>5.7</v>
      </c>
      <c r="BW12" s="9"/>
      <c r="BX12" s="5"/>
      <c r="BY12" s="5">
        <f t="shared" si="23"/>
        <v>0</v>
      </c>
      <c r="BZ12" s="5"/>
      <c r="CA12" s="5"/>
      <c r="CB12" s="9">
        <f t="shared" si="24"/>
        <v>0</v>
      </c>
      <c r="CC12" s="39">
        <f t="shared" si="25"/>
        <v>5.65</v>
      </c>
      <c r="CD12" s="26">
        <v>5</v>
      </c>
      <c r="CE12" s="26">
        <v>9</v>
      </c>
      <c r="CF12" s="26">
        <v>7</v>
      </c>
      <c r="CG12" s="26">
        <v>7</v>
      </c>
      <c r="CH12" s="5">
        <f t="shared" si="70"/>
        <v>7</v>
      </c>
      <c r="CI12" s="5">
        <v>8</v>
      </c>
      <c r="CJ12" s="5"/>
      <c r="CK12" s="23">
        <f t="shared" si="26"/>
        <v>7.5</v>
      </c>
      <c r="CL12" s="9"/>
      <c r="CM12" s="5"/>
      <c r="CN12" s="5">
        <f t="shared" si="27"/>
        <v>0</v>
      </c>
      <c r="CO12" s="5"/>
      <c r="CP12" s="5"/>
      <c r="CQ12" s="9">
        <f t="shared" si="28"/>
        <v>0</v>
      </c>
      <c r="CR12" s="39">
        <f t="shared" si="29"/>
        <v>7.5</v>
      </c>
      <c r="CS12" s="26">
        <v>7</v>
      </c>
      <c r="CT12" s="26">
        <v>7</v>
      </c>
      <c r="CU12" s="5">
        <f t="shared" si="30"/>
        <v>7</v>
      </c>
      <c r="CV12" s="5">
        <v>8</v>
      </c>
      <c r="CW12" s="5"/>
      <c r="CX12" s="23">
        <f t="shared" si="31"/>
        <v>7.5</v>
      </c>
      <c r="CY12" s="9"/>
      <c r="CZ12" s="5"/>
      <c r="DA12" s="5">
        <f t="shared" si="32"/>
        <v>0</v>
      </c>
      <c r="DB12" s="5"/>
      <c r="DC12" s="5"/>
      <c r="DD12" s="9">
        <f t="shared" si="33"/>
        <v>0</v>
      </c>
      <c r="DE12" s="39">
        <f t="shared" si="34"/>
        <v>7.5</v>
      </c>
      <c r="DF12" s="46">
        <v>8</v>
      </c>
      <c r="DG12" s="46">
        <v>7</v>
      </c>
      <c r="DH12" s="46"/>
      <c r="DI12" s="5">
        <f t="shared" si="71"/>
        <v>7.3</v>
      </c>
      <c r="DJ12" s="3">
        <v>7</v>
      </c>
      <c r="DK12" s="5"/>
      <c r="DL12" s="23">
        <f t="shared" si="35"/>
        <v>7.2</v>
      </c>
      <c r="DM12" s="9"/>
      <c r="DN12" s="5"/>
      <c r="DO12" s="5">
        <f t="shared" si="36"/>
        <v>0</v>
      </c>
      <c r="DP12" s="5"/>
      <c r="DQ12" s="5"/>
      <c r="DR12" s="9">
        <f t="shared" si="37"/>
        <v>0</v>
      </c>
      <c r="DS12" s="39">
        <f t="shared" si="38"/>
        <v>7.15</v>
      </c>
      <c r="DT12" s="26">
        <v>8</v>
      </c>
      <c r="DU12" s="26">
        <v>7</v>
      </c>
      <c r="DV12" s="26">
        <v>7</v>
      </c>
      <c r="DW12" s="5">
        <f t="shared" si="72"/>
        <v>7.2</v>
      </c>
      <c r="DX12" s="5">
        <v>6</v>
      </c>
      <c r="DY12" s="5"/>
      <c r="DZ12" s="23">
        <f t="shared" si="39"/>
        <v>6.6</v>
      </c>
      <c r="EA12" s="9"/>
      <c r="EB12" s="5"/>
      <c r="EC12" s="5">
        <f t="shared" si="40"/>
        <v>0</v>
      </c>
      <c r="ED12" s="5"/>
      <c r="EE12" s="5"/>
      <c r="EF12" s="9">
        <f t="shared" si="41"/>
        <v>0</v>
      </c>
      <c r="EG12" s="39">
        <f t="shared" si="42"/>
        <v>6.6</v>
      </c>
      <c r="EH12" s="3">
        <v>6</v>
      </c>
      <c r="EI12" s="3">
        <v>6</v>
      </c>
      <c r="EJ12" s="7">
        <f t="shared" si="43"/>
        <v>6</v>
      </c>
      <c r="EK12" s="3">
        <v>9</v>
      </c>
      <c r="EL12" s="5"/>
      <c r="EM12" s="23">
        <f t="shared" si="44"/>
        <v>7.5</v>
      </c>
      <c r="EN12" s="9"/>
      <c r="EO12" s="5"/>
      <c r="EP12" s="5">
        <f t="shared" si="45"/>
        <v>0</v>
      </c>
      <c r="EQ12" s="5"/>
      <c r="ER12" s="5"/>
      <c r="ES12" s="9">
        <f t="shared" si="46"/>
        <v>0</v>
      </c>
      <c r="ET12" s="39">
        <f t="shared" si="47"/>
        <v>7.5</v>
      </c>
      <c r="EU12" s="26">
        <v>8</v>
      </c>
      <c r="EV12" s="26">
        <v>8</v>
      </c>
      <c r="EW12" s="5">
        <f t="shared" si="48"/>
        <v>8</v>
      </c>
      <c r="EX12" s="5">
        <v>7</v>
      </c>
      <c r="EY12" s="5"/>
      <c r="EZ12" s="23">
        <f t="shared" si="49"/>
        <v>7.5</v>
      </c>
      <c r="FA12" s="9"/>
      <c r="FB12" s="5"/>
      <c r="FC12" s="5">
        <f t="shared" si="50"/>
        <v>0</v>
      </c>
      <c r="FD12" s="5"/>
      <c r="FE12" s="5"/>
      <c r="FF12" s="9">
        <f t="shared" si="51"/>
        <v>0</v>
      </c>
      <c r="FG12" s="39">
        <f t="shared" si="73"/>
        <v>7.5</v>
      </c>
      <c r="FH12" s="26">
        <v>8</v>
      </c>
      <c r="FI12" s="26">
        <v>8</v>
      </c>
      <c r="FJ12" s="5">
        <f t="shared" si="52"/>
        <v>8</v>
      </c>
      <c r="FK12" s="5">
        <v>6</v>
      </c>
      <c r="FL12" s="5"/>
      <c r="FM12" s="23">
        <f t="shared" si="53"/>
        <v>7</v>
      </c>
      <c r="FN12" s="9"/>
      <c r="FO12" s="5"/>
      <c r="FP12" s="5">
        <f t="shared" si="54"/>
        <v>0</v>
      </c>
      <c r="FQ12" s="5"/>
      <c r="FR12" s="5"/>
      <c r="FS12" s="9">
        <f t="shared" si="55"/>
        <v>0</v>
      </c>
      <c r="FT12" s="39">
        <f t="shared" si="56"/>
        <v>7</v>
      </c>
      <c r="FU12" s="26">
        <v>7</v>
      </c>
      <c r="FV12" s="26">
        <v>6</v>
      </c>
      <c r="FW12" s="5">
        <f t="shared" si="57"/>
        <v>6.3</v>
      </c>
      <c r="FX12" s="5">
        <f t="shared" si="74"/>
        <v>6.3</v>
      </c>
      <c r="FY12" s="5"/>
      <c r="FZ12" s="23">
        <f t="shared" si="58"/>
        <v>6.3</v>
      </c>
      <c r="GA12" s="2"/>
      <c r="GB12" s="2"/>
      <c r="GC12" s="1">
        <f t="shared" si="59"/>
        <v>0</v>
      </c>
      <c r="GD12" s="78"/>
      <c r="GE12" s="78"/>
      <c r="GF12" s="9">
        <f t="shared" si="60"/>
        <v>0</v>
      </c>
      <c r="GG12" s="39">
        <f t="shared" si="61"/>
        <v>6.3</v>
      </c>
      <c r="GH12" s="75">
        <v>8</v>
      </c>
      <c r="GI12" s="75">
        <v>7</v>
      </c>
      <c r="GJ12" s="65">
        <v>8</v>
      </c>
      <c r="GK12" s="5">
        <f t="shared" si="75"/>
        <v>7.6</v>
      </c>
      <c r="GL12" s="5">
        <v>9</v>
      </c>
      <c r="GM12" s="5"/>
      <c r="GN12" s="23">
        <f t="shared" si="62"/>
        <v>8.3000000000000007</v>
      </c>
      <c r="GO12" s="78"/>
      <c r="GP12" s="78"/>
      <c r="GQ12" s="1">
        <f t="shared" si="63"/>
        <v>0</v>
      </c>
      <c r="GR12" s="78"/>
      <c r="GS12" s="78"/>
      <c r="GT12" s="9">
        <f t="shared" si="64"/>
        <v>0</v>
      </c>
      <c r="GU12" s="39">
        <f t="shared" si="65"/>
        <v>8.3000000000000007</v>
      </c>
      <c r="GV12" s="39">
        <f t="shared" si="66"/>
        <v>7.3</v>
      </c>
      <c r="GW12" s="46">
        <v>8</v>
      </c>
      <c r="GX12" s="46"/>
      <c r="GY12" s="77">
        <f t="shared" si="67"/>
        <v>8</v>
      </c>
      <c r="GZ12" s="39">
        <f t="shared" si="68"/>
        <v>8</v>
      </c>
    </row>
    <row r="13" spans="1:208" s="61" customFormat="1" ht="18.75" customHeight="1">
      <c r="A13" s="130">
        <v>4</v>
      </c>
      <c r="B13" s="113" t="s">
        <v>142</v>
      </c>
      <c r="C13" s="82" t="s">
        <v>146</v>
      </c>
      <c r="D13" s="82" t="str">
        <f t="shared" si="0"/>
        <v>122DC2536</v>
      </c>
      <c r="E13" s="90" t="s">
        <v>360</v>
      </c>
      <c r="F13" s="91" t="s">
        <v>265</v>
      </c>
      <c r="G13" s="114" t="s">
        <v>361</v>
      </c>
      <c r="H13" s="60"/>
      <c r="I13" s="5"/>
      <c r="J13" s="22">
        <f>ROUND((H13+I13*2)/3,1)</f>
        <v>0</v>
      </c>
      <c r="K13" s="5"/>
      <c r="L13" s="5"/>
      <c r="M13" s="22">
        <f>ROUND((K13+L13*2)/3,1)</f>
        <v>0</v>
      </c>
      <c r="N13" s="22">
        <f t="shared" si="1"/>
        <v>0</v>
      </c>
      <c r="O13" s="26"/>
      <c r="P13" s="5"/>
      <c r="Q13" s="23">
        <f t="shared" si="2"/>
        <v>0</v>
      </c>
      <c r="R13" s="60"/>
      <c r="S13" s="5"/>
      <c r="T13" s="5">
        <f t="shared" si="3"/>
        <v>0</v>
      </c>
      <c r="U13" s="5"/>
      <c r="V13" s="5"/>
      <c r="W13" s="5">
        <f t="shared" si="4"/>
        <v>0</v>
      </c>
      <c r="X13" s="5">
        <f t="shared" si="5"/>
        <v>0</v>
      </c>
      <c r="Y13" s="26"/>
      <c r="Z13" s="5"/>
      <c r="AA13" s="9">
        <f t="shared" si="6"/>
        <v>0</v>
      </c>
      <c r="AB13" s="39">
        <f t="shared" si="7"/>
        <v>0</v>
      </c>
      <c r="AC13" s="26"/>
      <c r="AD13" s="26"/>
      <c r="AE13" s="5">
        <f>ROUND((AC13+AD13*2)/3,1)</f>
        <v>0</v>
      </c>
      <c r="AF13" s="5"/>
      <c r="AG13" s="5"/>
      <c r="AH13" s="23">
        <f t="shared" si="8"/>
        <v>0</v>
      </c>
      <c r="AI13" s="9"/>
      <c r="AJ13" s="5"/>
      <c r="AK13" s="5">
        <f t="shared" si="9"/>
        <v>0</v>
      </c>
      <c r="AL13" s="5"/>
      <c r="AM13" s="5"/>
      <c r="AN13" s="9">
        <f t="shared" si="10"/>
        <v>0</v>
      </c>
      <c r="AO13" s="39">
        <f t="shared" si="11"/>
        <v>0</v>
      </c>
      <c r="AP13" s="26"/>
      <c r="AQ13" s="26"/>
      <c r="AR13" s="5">
        <f t="shared" si="12"/>
        <v>0</v>
      </c>
      <c r="AS13" s="5"/>
      <c r="AT13" s="5"/>
      <c r="AU13" s="23">
        <f t="shared" si="13"/>
        <v>0</v>
      </c>
      <c r="AV13" s="9"/>
      <c r="AW13" s="5"/>
      <c r="AX13" s="5">
        <f t="shared" si="14"/>
        <v>0</v>
      </c>
      <c r="AY13" s="5"/>
      <c r="AZ13" s="5"/>
      <c r="BA13" s="9">
        <f t="shared" si="15"/>
        <v>0</v>
      </c>
      <c r="BB13" s="39">
        <f t="shared" si="16"/>
        <v>0</v>
      </c>
      <c r="BC13" s="7">
        <v>6</v>
      </c>
      <c r="BD13" s="7">
        <v>7</v>
      </c>
      <c r="BE13" s="7">
        <f t="shared" si="17"/>
        <v>6.7</v>
      </c>
      <c r="BF13" s="1">
        <v>6</v>
      </c>
      <c r="BG13" s="5"/>
      <c r="BH13" s="23">
        <f t="shared" si="18"/>
        <v>6.4</v>
      </c>
      <c r="BI13" s="9"/>
      <c r="BJ13" s="5"/>
      <c r="BK13" s="5">
        <f t="shared" si="19"/>
        <v>0</v>
      </c>
      <c r="BL13" s="5"/>
      <c r="BM13" s="5"/>
      <c r="BN13" s="9">
        <f t="shared" si="20"/>
        <v>0</v>
      </c>
      <c r="BO13" s="39">
        <f t="shared" si="21"/>
        <v>6.35</v>
      </c>
      <c r="BP13" s="3">
        <v>7</v>
      </c>
      <c r="BQ13" s="3"/>
      <c r="BR13" s="3">
        <v>6</v>
      </c>
      <c r="BS13" s="5">
        <f t="shared" si="69"/>
        <v>6.3</v>
      </c>
      <c r="BT13" s="3">
        <v>6.5</v>
      </c>
      <c r="BU13" s="5"/>
      <c r="BV13" s="23">
        <f t="shared" si="22"/>
        <v>6.4</v>
      </c>
      <c r="BW13" s="9"/>
      <c r="BX13" s="5"/>
      <c r="BY13" s="5">
        <f t="shared" si="23"/>
        <v>0</v>
      </c>
      <c r="BZ13" s="5"/>
      <c r="CA13" s="5"/>
      <c r="CB13" s="9">
        <f t="shared" si="24"/>
        <v>0</v>
      </c>
      <c r="CC13" s="39">
        <f t="shared" si="25"/>
        <v>6.4</v>
      </c>
      <c r="CD13" s="26">
        <v>5</v>
      </c>
      <c r="CE13" s="26">
        <v>5</v>
      </c>
      <c r="CF13" s="26">
        <v>7</v>
      </c>
      <c r="CG13" s="26">
        <v>8</v>
      </c>
      <c r="CH13" s="5">
        <f t="shared" si="70"/>
        <v>6.7</v>
      </c>
      <c r="CI13" s="5">
        <v>8</v>
      </c>
      <c r="CJ13" s="5"/>
      <c r="CK13" s="23">
        <f t="shared" si="26"/>
        <v>7.4</v>
      </c>
      <c r="CL13" s="9"/>
      <c r="CM13" s="5"/>
      <c r="CN13" s="5">
        <f t="shared" si="27"/>
        <v>0</v>
      </c>
      <c r="CO13" s="5"/>
      <c r="CP13" s="5"/>
      <c r="CQ13" s="9">
        <f t="shared" si="28"/>
        <v>0</v>
      </c>
      <c r="CR13" s="39">
        <f t="shared" si="29"/>
        <v>7.35</v>
      </c>
      <c r="CS13" s="26">
        <v>7</v>
      </c>
      <c r="CT13" s="26">
        <v>6</v>
      </c>
      <c r="CU13" s="5">
        <f t="shared" si="30"/>
        <v>6.3</v>
      </c>
      <c r="CV13" s="5">
        <v>7</v>
      </c>
      <c r="CW13" s="5"/>
      <c r="CX13" s="23">
        <f t="shared" si="31"/>
        <v>6.7</v>
      </c>
      <c r="CY13" s="9"/>
      <c r="CZ13" s="5"/>
      <c r="DA13" s="5">
        <f t="shared" si="32"/>
        <v>0</v>
      </c>
      <c r="DB13" s="5"/>
      <c r="DC13" s="5"/>
      <c r="DD13" s="9">
        <f t="shared" si="33"/>
        <v>0</v>
      </c>
      <c r="DE13" s="39">
        <f t="shared" si="34"/>
        <v>6.65</v>
      </c>
      <c r="DF13" s="46">
        <v>8</v>
      </c>
      <c r="DG13" s="46">
        <v>7</v>
      </c>
      <c r="DH13" s="46"/>
      <c r="DI13" s="5">
        <f t="shared" si="71"/>
        <v>7.3</v>
      </c>
      <c r="DJ13" s="3">
        <v>6</v>
      </c>
      <c r="DK13" s="5"/>
      <c r="DL13" s="23">
        <f t="shared" si="35"/>
        <v>6.7</v>
      </c>
      <c r="DM13" s="9"/>
      <c r="DN13" s="5"/>
      <c r="DO13" s="5">
        <f t="shared" si="36"/>
        <v>0</v>
      </c>
      <c r="DP13" s="5"/>
      <c r="DQ13" s="5"/>
      <c r="DR13" s="9">
        <f t="shared" si="37"/>
        <v>0</v>
      </c>
      <c r="DS13" s="39">
        <f t="shared" si="38"/>
        <v>6.65</v>
      </c>
      <c r="DT13" s="26"/>
      <c r="DU13" s="26"/>
      <c r="DV13" s="26"/>
      <c r="DW13" s="5">
        <f t="shared" si="72"/>
        <v>0</v>
      </c>
      <c r="DX13" s="5"/>
      <c r="DY13" s="5"/>
      <c r="DZ13" s="23">
        <f t="shared" si="39"/>
        <v>0</v>
      </c>
      <c r="EA13" s="9"/>
      <c r="EB13" s="5"/>
      <c r="EC13" s="5">
        <f t="shared" si="40"/>
        <v>0</v>
      </c>
      <c r="ED13" s="5"/>
      <c r="EE13" s="5"/>
      <c r="EF13" s="9">
        <f t="shared" si="41"/>
        <v>0</v>
      </c>
      <c r="EG13" s="39">
        <f t="shared" si="42"/>
        <v>0</v>
      </c>
      <c r="EH13" s="62">
        <v>6</v>
      </c>
      <c r="EI13" s="62">
        <v>4</v>
      </c>
      <c r="EJ13" s="6">
        <f t="shared" si="43"/>
        <v>4.666666666666667</v>
      </c>
      <c r="EK13" s="62">
        <v>5</v>
      </c>
      <c r="EL13" s="8"/>
      <c r="EM13" s="52">
        <f t="shared" si="44"/>
        <v>4.8</v>
      </c>
      <c r="EN13" s="52"/>
      <c r="EO13" s="8"/>
      <c r="EP13" s="8">
        <f t="shared" si="45"/>
        <v>0</v>
      </c>
      <c r="EQ13" s="8"/>
      <c r="ER13" s="8"/>
      <c r="ES13" s="52">
        <f t="shared" si="46"/>
        <v>0</v>
      </c>
      <c r="ET13" s="52">
        <f t="shared" si="47"/>
        <v>4.8333333333333339</v>
      </c>
      <c r="EU13" s="26">
        <v>7</v>
      </c>
      <c r="EV13" s="26">
        <v>6</v>
      </c>
      <c r="EW13" s="5">
        <f t="shared" si="48"/>
        <v>6.3</v>
      </c>
      <c r="EX13" s="5">
        <v>6</v>
      </c>
      <c r="EY13" s="5"/>
      <c r="EZ13" s="23">
        <f t="shared" si="49"/>
        <v>6.2</v>
      </c>
      <c r="FA13" s="9"/>
      <c r="FB13" s="5"/>
      <c r="FC13" s="5">
        <f t="shared" si="50"/>
        <v>0</v>
      </c>
      <c r="FD13" s="5"/>
      <c r="FE13" s="5"/>
      <c r="FF13" s="9">
        <f t="shared" si="51"/>
        <v>0</v>
      </c>
      <c r="FG13" s="39">
        <f t="shared" si="73"/>
        <v>6.15</v>
      </c>
      <c r="FH13" s="26">
        <v>6</v>
      </c>
      <c r="FI13" s="26">
        <v>6</v>
      </c>
      <c r="FJ13" s="5">
        <f t="shared" si="52"/>
        <v>6</v>
      </c>
      <c r="FK13" s="5">
        <v>4.5</v>
      </c>
      <c r="FL13" s="5"/>
      <c r="FM13" s="23">
        <f t="shared" si="53"/>
        <v>5.3</v>
      </c>
      <c r="FN13" s="9"/>
      <c r="FO13" s="5"/>
      <c r="FP13" s="5">
        <f t="shared" si="54"/>
        <v>0</v>
      </c>
      <c r="FQ13" s="5"/>
      <c r="FR13" s="5"/>
      <c r="FS13" s="9">
        <f t="shared" si="55"/>
        <v>0</v>
      </c>
      <c r="FT13" s="39">
        <f t="shared" si="56"/>
        <v>5.25</v>
      </c>
      <c r="FU13" s="26">
        <v>7</v>
      </c>
      <c r="FV13" s="26">
        <v>7</v>
      </c>
      <c r="FW13" s="5">
        <f t="shared" si="57"/>
        <v>7</v>
      </c>
      <c r="FX13" s="5">
        <f t="shared" si="74"/>
        <v>7</v>
      </c>
      <c r="FY13" s="5"/>
      <c r="FZ13" s="23">
        <f t="shared" si="58"/>
        <v>7</v>
      </c>
      <c r="GA13" s="2"/>
      <c r="GB13" s="2"/>
      <c r="GC13" s="1">
        <f t="shared" si="59"/>
        <v>0</v>
      </c>
      <c r="GD13" s="78"/>
      <c r="GE13" s="78"/>
      <c r="GF13" s="9">
        <f t="shared" si="60"/>
        <v>0</v>
      </c>
      <c r="GG13" s="39">
        <f t="shared" si="61"/>
        <v>7</v>
      </c>
      <c r="GH13" s="75"/>
      <c r="GI13" s="75"/>
      <c r="GJ13" s="65"/>
      <c r="GK13" s="5">
        <f t="shared" si="75"/>
        <v>0</v>
      </c>
      <c r="GL13" s="5"/>
      <c r="GM13" s="5"/>
      <c r="GN13" s="23">
        <f t="shared" si="62"/>
        <v>0</v>
      </c>
      <c r="GO13" s="78"/>
      <c r="GP13" s="78"/>
      <c r="GQ13" s="1">
        <f t="shared" si="63"/>
        <v>0</v>
      </c>
      <c r="GR13" s="78"/>
      <c r="GS13" s="78"/>
      <c r="GT13" s="9">
        <f t="shared" si="64"/>
        <v>0</v>
      </c>
      <c r="GU13" s="39">
        <f t="shared" si="65"/>
        <v>0</v>
      </c>
      <c r="GV13" s="39">
        <f t="shared" si="66"/>
        <v>3.5</v>
      </c>
      <c r="GW13" s="46">
        <v>8</v>
      </c>
      <c r="GX13" s="46"/>
      <c r="GY13" s="77">
        <f t="shared" si="67"/>
        <v>8</v>
      </c>
      <c r="GZ13" s="39">
        <f t="shared" si="68"/>
        <v>8</v>
      </c>
    </row>
    <row r="14" spans="1:208" s="61" customFormat="1" ht="18.75" customHeight="1">
      <c r="A14" s="130">
        <v>5</v>
      </c>
      <c r="B14" s="113" t="s">
        <v>142</v>
      </c>
      <c r="C14" s="82" t="s">
        <v>147</v>
      </c>
      <c r="D14" s="82" t="str">
        <f t="shared" si="0"/>
        <v>122DC2537</v>
      </c>
      <c r="E14" s="90" t="s">
        <v>362</v>
      </c>
      <c r="F14" s="91" t="s">
        <v>121</v>
      </c>
      <c r="G14" s="114" t="s">
        <v>363</v>
      </c>
      <c r="H14" s="5">
        <v>8</v>
      </c>
      <c r="I14" s="9">
        <v>7</v>
      </c>
      <c r="J14" s="22">
        <f>ROUND((H14+I14*2)/3,1)</f>
        <v>7.3</v>
      </c>
      <c r="K14" s="5">
        <v>8</v>
      </c>
      <c r="L14" s="5">
        <v>8</v>
      </c>
      <c r="M14" s="22">
        <f>ROUND((K14+L14*2)/3,1)</f>
        <v>8</v>
      </c>
      <c r="N14" s="22">
        <f t="shared" si="1"/>
        <v>7.65</v>
      </c>
      <c r="O14" s="5">
        <v>6</v>
      </c>
      <c r="P14" s="10"/>
      <c r="Q14" s="23">
        <f t="shared" si="2"/>
        <v>6.8</v>
      </c>
      <c r="R14" s="5"/>
      <c r="S14" s="9"/>
      <c r="T14" s="5">
        <f t="shared" si="3"/>
        <v>0</v>
      </c>
      <c r="U14" s="5"/>
      <c r="V14" s="5"/>
      <c r="W14" s="5">
        <f t="shared" si="4"/>
        <v>0</v>
      </c>
      <c r="X14" s="5">
        <f t="shared" si="5"/>
        <v>0</v>
      </c>
      <c r="Y14" s="5"/>
      <c r="Z14" s="10"/>
      <c r="AA14" s="9">
        <f t="shared" si="6"/>
        <v>0</v>
      </c>
      <c r="AB14" s="39">
        <f t="shared" si="7"/>
        <v>6.8250000000000002</v>
      </c>
      <c r="AC14" s="26"/>
      <c r="AD14" s="26"/>
      <c r="AE14" s="5">
        <f>ROUND((AC14+AD14*2)/3,1)</f>
        <v>0</v>
      </c>
      <c r="AF14" s="5"/>
      <c r="AG14" s="10"/>
      <c r="AH14" s="23">
        <f t="shared" si="8"/>
        <v>0</v>
      </c>
      <c r="AI14" s="9"/>
      <c r="AJ14" s="5"/>
      <c r="AK14" s="5">
        <f t="shared" si="9"/>
        <v>0</v>
      </c>
      <c r="AL14" s="5"/>
      <c r="AM14" s="5"/>
      <c r="AN14" s="9">
        <f t="shared" si="10"/>
        <v>0</v>
      </c>
      <c r="AO14" s="39">
        <f t="shared" si="11"/>
        <v>0</v>
      </c>
      <c r="AP14" s="26"/>
      <c r="AQ14" s="26"/>
      <c r="AR14" s="5">
        <f t="shared" si="12"/>
        <v>0</v>
      </c>
      <c r="AS14" s="5"/>
      <c r="AT14" s="10"/>
      <c r="AU14" s="23">
        <f t="shared" si="13"/>
        <v>0</v>
      </c>
      <c r="AV14" s="9"/>
      <c r="AW14" s="5"/>
      <c r="AX14" s="5">
        <f t="shared" si="14"/>
        <v>0</v>
      </c>
      <c r="AY14" s="5"/>
      <c r="AZ14" s="5"/>
      <c r="BA14" s="9">
        <f t="shared" si="15"/>
        <v>0</v>
      </c>
      <c r="BB14" s="39">
        <f t="shared" si="16"/>
        <v>0</v>
      </c>
      <c r="BC14" s="7">
        <v>6</v>
      </c>
      <c r="BD14" s="7">
        <v>8</v>
      </c>
      <c r="BE14" s="7">
        <f t="shared" si="17"/>
        <v>7.3</v>
      </c>
      <c r="BF14" s="1">
        <v>8.5</v>
      </c>
      <c r="BG14" s="10"/>
      <c r="BH14" s="23">
        <f t="shared" si="18"/>
        <v>7.9</v>
      </c>
      <c r="BI14" s="9"/>
      <c r="BJ14" s="5"/>
      <c r="BK14" s="5">
        <f t="shared" si="19"/>
        <v>0</v>
      </c>
      <c r="BL14" s="5"/>
      <c r="BM14" s="5"/>
      <c r="BN14" s="9">
        <f t="shared" si="20"/>
        <v>0</v>
      </c>
      <c r="BO14" s="39">
        <f t="shared" si="21"/>
        <v>7.9</v>
      </c>
      <c r="BP14" s="3">
        <v>7</v>
      </c>
      <c r="BQ14" s="3"/>
      <c r="BR14" s="3">
        <v>7</v>
      </c>
      <c r="BS14" s="5">
        <f t="shared" si="69"/>
        <v>7</v>
      </c>
      <c r="BT14" s="3">
        <v>8</v>
      </c>
      <c r="BU14" s="10"/>
      <c r="BV14" s="23">
        <f t="shared" si="22"/>
        <v>7.5</v>
      </c>
      <c r="BW14" s="9"/>
      <c r="BX14" s="5"/>
      <c r="BY14" s="5">
        <f t="shared" si="23"/>
        <v>0</v>
      </c>
      <c r="BZ14" s="5"/>
      <c r="CA14" s="5"/>
      <c r="CB14" s="9">
        <f t="shared" si="24"/>
        <v>0</v>
      </c>
      <c r="CC14" s="39">
        <f t="shared" si="25"/>
        <v>7.5</v>
      </c>
      <c r="CD14" s="26">
        <v>9</v>
      </c>
      <c r="CE14" s="26">
        <v>8</v>
      </c>
      <c r="CF14" s="26">
        <v>8</v>
      </c>
      <c r="CG14" s="26">
        <v>9</v>
      </c>
      <c r="CH14" s="5">
        <f t="shared" si="70"/>
        <v>8.5</v>
      </c>
      <c r="CI14" s="5">
        <v>8</v>
      </c>
      <c r="CJ14" s="10"/>
      <c r="CK14" s="23">
        <f t="shared" si="26"/>
        <v>8.3000000000000007</v>
      </c>
      <c r="CL14" s="9"/>
      <c r="CM14" s="5"/>
      <c r="CN14" s="5">
        <f t="shared" si="27"/>
        <v>0</v>
      </c>
      <c r="CO14" s="5"/>
      <c r="CP14" s="5"/>
      <c r="CQ14" s="9">
        <f t="shared" si="28"/>
        <v>0</v>
      </c>
      <c r="CR14" s="39">
        <f t="shared" si="29"/>
        <v>8.25</v>
      </c>
      <c r="CS14" s="26">
        <v>8</v>
      </c>
      <c r="CT14" s="26">
        <v>8</v>
      </c>
      <c r="CU14" s="5">
        <f t="shared" si="30"/>
        <v>8</v>
      </c>
      <c r="CV14" s="5">
        <v>9</v>
      </c>
      <c r="CW14" s="10"/>
      <c r="CX14" s="23">
        <f t="shared" si="31"/>
        <v>8.5</v>
      </c>
      <c r="CY14" s="9"/>
      <c r="CZ14" s="5"/>
      <c r="DA14" s="5">
        <f t="shared" si="32"/>
        <v>0</v>
      </c>
      <c r="DB14" s="5"/>
      <c r="DC14" s="5"/>
      <c r="DD14" s="9">
        <f t="shared" si="33"/>
        <v>0</v>
      </c>
      <c r="DE14" s="39">
        <f t="shared" si="34"/>
        <v>8.5</v>
      </c>
      <c r="DF14" s="46">
        <v>7</v>
      </c>
      <c r="DG14" s="46">
        <v>7</v>
      </c>
      <c r="DH14" s="46"/>
      <c r="DI14" s="5">
        <f t="shared" si="71"/>
        <v>7</v>
      </c>
      <c r="DJ14" s="3">
        <v>7.5</v>
      </c>
      <c r="DK14" s="10"/>
      <c r="DL14" s="23">
        <f t="shared" si="35"/>
        <v>7.3</v>
      </c>
      <c r="DM14" s="9"/>
      <c r="DN14" s="5"/>
      <c r="DO14" s="5">
        <f t="shared" si="36"/>
        <v>0</v>
      </c>
      <c r="DP14" s="5"/>
      <c r="DQ14" s="5"/>
      <c r="DR14" s="9">
        <f t="shared" si="37"/>
        <v>0</v>
      </c>
      <c r="DS14" s="39">
        <f t="shared" si="38"/>
        <v>7.25</v>
      </c>
      <c r="DT14" s="26">
        <v>6</v>
      </c>
      <c r="DU14" s="26">
        <v>6</v>
      </c>
      <c r="DV14" s="26">
        <v>7</v>
      </c>
      <c r="DW14" s="5">
        <f t="shared" si="72"/>
        <v>6.4</v>
      </c>
      <c r="DX14" s="5">
        <v>6</v>
      </c>
      <c r="DY14" s="10"/>
      <c r="DZ14" s="23">
        <f t="shared" si="39"/>
        <v>6.2</v>
      </c>
      <c r="EA14" s="9"/>
      <c r="EB14" s="5"/>
      <c r="EC14" s="5">
        <f t="shared" si="40"/>
        <v>0</v>
      </c>
      <c r="ED14" s="5"/>
      <c r="EE14" s="5"/>
      <c r="EF14" s="9">
        <f t="shared" si="41"/>
        <v>0</v>
      </c>
      <c r="EG14" s="39">
        <f t="shared" si="42"/>
        <v>6.2</v>
      </c>
      <c r="EH14" s="3">
        <v>6</v>
      </c>
      <c r="EI14" s="3">
        <v>7</v>
      </c>
      <c r="EJ14" s="7">
        <f t="shared" si="43"/>
        <v>6.666666666666667</v>
      </c>
      <c r="EK14" s="3">
        <v>7</v>
      </c>
      <c r="EL14" s="10"/>
      <c r="EM14" s="23">
        <f t="shared" si="44"/>
        <v>6.8</v>
      </c>
      <c r="EN14" s="9"/>
      <c r="EO14" s="5"/>
      <c r="EP14" s="5">
        <f t="shared" si="45"/>
        <v>0</v>
      </c>
      <c r="EQ14" s="5"/>
      <c r="ER14" s="5"/>
      <c r="ES14" s="9">
        <f t="shared" si="46"/>
        <v>0</v>
      </c>
      <c r="ET14" s="39">
        <f t="shared" si="47"/>
        <v>6.8333333333333339</v>
      </c>
      <c r="EU14" s="26">
        <v>9</v>
      </c>
      <c r="EV14" s="26">
        <v>8</v>
      </c>
      <c r="EW14" s="5">
        <f t="shared" si="48"/>
        <v>8.3000000000000007</v>
      </c>
      <c r="EX14" s="5">
        <v>8</v>
      </c>
      <c r="EY14" s="10"/>
      <c r="EZ14" s="23">
        <f t="shared" si="49"/>
        <v>8.1999999999999993</v>
      </c>
      <c r="FA14" s="9"/>
      <c r="FB14" s="5"/>
      <c r="FC14" s="5">
        <f t="shared" si="50"/>
        <v>0</v>
      </c>
      <c r="FD14" s="5"/>
      <c r="FE14" s="5"/>
      <c r="FF14" s="9">
        <f t="shared" si="51"/>
        <v>0</v>
      </c>
      <c r="FG14" s="39">
        <f t="shared" si="73"/>
        <v>8.15</v>
      </c>
      <c r="FH14" s="26">
        <v>9</v>
      </c>
      <c r="FI14" s="26">
        <v>9</v>
      </c>
      <c r="FJ14" s="5">
        <f t="shared" si="52"/>
        <v>9</v>
      </c>
      <c r="FK14" s="5">
        <v>6</v>
      </c>
      <c r="FL14" s="10"/>
      <c r="FM14" s="23">
        <f t="shared" si="53"/>
        <v>7.5</v>
      </c>
      <c r="FN14" s="9"/>
      <c r="FO14" s="5"/>
      <c r="FP14" s="5">
        <f t="shared" si="54"/>
        <v>0</v>
      </c>
      <c r="FQ14" s="5"/>
      <c r="FR14" s="5"/>
      <c r="FS14" s="9">
        <f t="shared" si="55"/>
        <v>0</v>
      </c>
      <c r="FT14" s="39">
        <f t="shared" si="56"/>
        <v>7.5</v>
      </c>
      <c r="FU14" s="26">
        <v>9</v>
      </c>
      <c r="FV14" s="26">
        <v>7</v>
      </c>
      <c r="FW14" s="5">
        <f t="shared" si="57"/>
        <v>7.7</v>
      </c>
      <c r="FX14" s="5">
        <f t="shared" si="74"/>
        <v>7.7</v>
      </c>
      <c r="FY14" s="10"/>
      <c r="FZ14" s="23">
        <f t="shared" si="58"/>
        <v>7.7</v>
      </c>
      <c r="GA14" s="2"/>
      <c r="GB14" s="2"/>
      <c r="GC14" s="1">
        <f t="shared" si="59"/>
        <v>0</v>
      </c>
      <c r="GD14" s="78"/>
      <c r="GE14" s="78"/>
      <c r="GF14" s="9">
        <f t="shared" si="60"/>
        <v>0</v>
      </c>
      <c r="GG14" s="39">
        <f t="shared" si="61"/>
        <v>7.7</v>
      </c>
      <c r="GH14" s="75">
        <v>7</v>
      </c>
      <c r="GI14" s="75">
        <v>8</v>
      </c>
      <c r="GJ14" s="65">
        <v>7</v>
      </c>
      <c r="GK14" s="5">
        <f t="shared" si="75"/>
        <v>7.4</v>
      </c>
      <c r="GL14" s="5">
        <v>7</v>
      </c>
      <c r="GM14" s="5"/>
      <c r="GN14" s="23">
        <f t="shared" si="62"/>
        <v>7.2</v>
      </c>
      <c r="GO14" s="78"/>
      <c r="GP14" s="78"/>
      <c r="GQ14" s="1">
        <f t="shared" si="63"/>
        <v>0</v>
      </c>
      <c r="GR14" s="78"/>
      <c r="GS14" s="78"/>
      <c r="GT14" s="9">
        <f t="shared" si="64"/>
        <v>0</v>
      </c>
      <c r="GU14" s="39">
        <f t="shared" si="65"/>
        <v>7.2</v>
      </c>
      <c r="GV14" s="39">
        <f t="shared" si="66"/>
        <v>7.5</v>
      </c>
      <c r="GW14" s="46">
        <v>8</v>
      </c>
      <c r="GX14" s="46"/>
      <c r="GY14" s="77">
        <f t="shared" si="67"/>
        <v>8</v>
      </c>
      <c r="GZ14" s="39">
        <f t="shared" si="68"/>
        <v>8</v>
      </c>
    </row>
    <row r="15" spans="1:208" s="61" customFormat="1" ht="18.75" customHeight="1">
      <c r="A15" s="130">
        <v>6</v>
      </c>
      <c r="B15" s="113" t="s">
        <v>142</v>
      </c>
      <c r="C15" s="82" t="s">
        <v>148</v>
      </c>
      <c r="D15" s="82" t="str">
        <f t="shared" si="0"/>
        <v>122DC2538</v>
      </c>
      <c r="E15" s="90" t="s">
        <v>294</v>
      </c>
      <c r="F15" s="91" t="s">
        <v>364</v>
      </c>
      <c r="G15" s="114" t="s">
        <v>365</v>
      </c>
      <c r="H15" s="5"/>
      <c r="I15" s="9"/>
      <c r="J15" s="22">
        <f t="shared" ref="J15:J33" si="76">ROUND((H15+I15*2)/3,1)</f>
        <v>0</v>
      </c>
      <c r="K15" s="5">
        <v>9</v>
      </c>
      <c r="L15" s="5">
        <v>8</v>
      </c>
      <c r="M15" s="22">
        <f t="shared" ref="M15:M19" si="77">ROUND((K15+L15*2)/3,1)</f>
        <v>8.3000000000000007</v>
      </c>
      <c r="N15" s="22">
        <f t="shared" si="1"/>
        <v>4.1500000000000004</v>
      </c>
      <c r="O15" s="5">
        <v>9</v>
      </c>
      <c r="P15" s="10"/>
      <c r="Q15" s="23">
        <f t="shared" ref="Q15:Q19" si="78">ROUND((MAX(O15:P15)+N15)/2,1)</f>
        <v>6.6</v>
      </c>
      <c r="R15" s="5"/>
      <c r="S15" s="9"/>
      <c r="T15" s="5">
        <f t="shared" ref="T15:T19" si="79">ROUND((R15+S15*2)/3,1)</f>
        <v>0</v>
      </c>
      <c r="U15" s="5"/>
      <c r="V15" s="5"/>
      <c r="W15" s="5">
        <f t="shared" ref="W15:W19" si="80">ROUND((U15+V15*2)/3,1)</f>
        <v>0</v>
      </c>
      <c r="X15" s="5">
        <f t="shared" ref="X15:X19" si="81">(T15+W15)/2</f>
        <v>0</v>
      </c>
      <c r="Y15" s="5"/>
      <c r="Z15" s="10"/>
      <c r="AA15" s="9">
        <f t="shared" ref="AA15:AA19" si="82">ROUND((MAX(Y15:Z15)+X15)/2,1)</f>
        <v>0</v>
      </c>
      <c r="AB15" s="39">
        <f t="shared" ref="AB15:AB19" si="83">IF(X15=0,(MAX(O15,P15)+N15)/2,(MAX(Y15,Z15)+X15)/2)</f>
        <v>6.5750000000000002</v>
      </c>
      <c r="AC15" s="26"/>
      <c r="AD15" s="26"/>
      <c r="AE15" s="5">
        <f t="shared" ref="AE15:AE19" si="84">ROUND((AC15+AD15*2)/3,1)</f>
        <v>0</v>
      </c>
      <c r="AF15" s="5"/>
      <c r="AG15" s="10"/>
      <c r="AH15" s="23">
        <f t="shared" ref="AH15:AH19" si="85">ROUND((MAX(AF15:AG15)+AE15)/2,1)</f>
        <v>0</v>
      </c>
      <c r="AI15" s="9"/>
      <c r="AJ15" s="5"/>
      <c r="AK15" s="5">
        <f t="shared" ref="AK15:AK19" si="86">ROUND((AI15+AJ15*2)/3,1)</f>
        <v>0</v>
      </c>
      <c r="AL15" s="5"/>
      <c r="AM15" s="5"/>
      <c r="AN15" s="9">
        <f t="shared" ref="AN15:AN19" si="87">ROUND((MAX(AL15:AM15)+AK15)/2,1)</f>
        <v>0</v>
      </c>
      <c r="AO15" s="39">
        <f t="shared" ref="AO15:AO19" si="88">IF(AK15=0,(MAX(AF15,AG15)+AE15)/2,(MAX(AL15,AM15)+AK15)/2)</f>
        <v>0</v>
      </c>
      <c r="AP15" s="26"/>
      <c r="AQ15" s="26"/>
      <c r="AR15" s="5">
        <f t="shared" ref="AR15:AR19" si="89">ROUND((AP15+AQ15*2)/3,1)</f>
        <v>0</v>
      </c>
      <c r="AS15" s="5"/>
      <c r="AT15" s="10"/>
      <c r="AU15" s="23">
        <f t="shared" ref="AU15:AU19" si="90">ROUND((MAX(AS15:AT15)+AR15)/2,1)</f>
        <v>0</v>
      </c>
      <c r="AV15" s="9"/>
      <c r="AW15" s="5"/>
      <c r="AX15" s="5">
        <f t="shared" ref="AX15:AX19" si="91">ROUND((AV15+AW15*2)/3,1)</f>
        <v>0</v>
      </c>
      <c r="AY15" s="5"/>
      <c r="AZ15" s="5"/>
      <c r="BA15" s="9">
        <f t="shared" ref="BA15:BA19" si="92">ROUND((MAX(AY15:AZ15)+AX15)/2,1)</f>
        <v>0</v>
      </c>
      <c r="BB15" s="39">
        <f t="shared" si="16"/>
        <v>0</v>
      </c>
      <c r="BC15" s="7">
        <v>6</v>
      </c>
      <c r="BD15" s="7">
        <v>8</v>
      </c>
      <c r="BE15" s="7">
        <f t="shared" si="17"/>
        <v>7.3</v>
      </c>
      <c r="BF15" s="1">
        <v>8.5</v>
      </c>
      <c r="BG15" s="10"/>
      <c r="BH15" s="23">
        <f t="shared" ref="BH15:BH19" si="93">ROUND((MAX(BF15:BG15)+BE15)/2,1)</f>
        <v>7.9</v>
      </c>
      <c r="BI15" s="9"/>
      <c r="BJ15" s="5"/>
      <c r="BK15" s="5">
        <f t="shared" ref="BK15:BK19" si="94">ROUND((BI15+BJ15*2)/3,1)</f>
        <v>0</v>
      </c>
      <c r="BL15" s="5"/>
      <c r="BM15" s="5"/>
      <c r="BN15" s="9">
        <f t="shared" ref="BN15:BN19" si="95">ROUND((MAX(BL15:BM15)+BK15)/2,1)</f>
        <v>0</v>
      </c>
      <c r="BO15" s="39">
        <f t="shared" si="21"/>
        <v>7.9</v>
      </c>
      <c r="BP15" s="3">
        <v>8</v>
      </c>
      <c r="BQ15" s="3"/>
      <c r="BR15" s="3">
        <v>7</v>
      </c>
      <c r="BS15" s="5">
        <f t="shared" si="69"/>
        <v>7.3</v>
      </c>
      <c r="BT15" s="3">
        <v>8</v>
      </c>
      <c r="BU15" s="10"/>
      <c r="BV15" s="23">
        <f t="shared" ref="BV15:BV19" si="96">ROUND((MAX(BT15:BU15)+BS15)/2,1)</f>
        <v>7.7</v>
      </c>
      <c r="BW15" s="9"/>
      <c r="BX15" s="5"/>
      <c r="BY15" s="5">
        <f t="shared" ref="BY15:BY19" si="97">ROUND((BW15+BX15*2)/3,1)</f>
        <v>0</v>
      </c>
      <c r="BZ15" s="5"/>
      <c r="CA15" s="5"/>
      <c r="CB15" s="9">
        <f t="shared" ref="CB15:CB19" si="98">ROUND((MAX(BZ15:CA15)+BY15)/2,1)</f>
        <v>0</v>
      </c>
      <c r="CC15" s="39">
        <f t="shared" si="25"/>
        <v>7.65</v>
      </c>
      <c r="CD15" s="26">
        <v>7</v>
      </c>
      <c r="CE15" s="26">
        <v>8</v>
      </c>
      <c r="CF15" s="26">
        <v>9</v>
      </c>
      <c r="CG15" s="26">
        <v>9</v>
      </c>
      <c r="CH15" s="5">
        <f t="shared" si="70"/>
        <v>8.5</v>
      </c>
      <c r="CI15" s="5">
        <v>8</v>
      </c>
      <c r="CJ15" s="10"/>
      <c r="CK15" s="23">
        <f t="shared" ref="CK15:CK19" si="99">ROUND((MAX(CI15:CJ15)+CH15)/2,1)</f>
        <v>8.3000000000000007</v>
      </c>
      <c r="CL15" s="9"/>
      <c r="CM15" s="5"/>
      <c r="CN15" s="5">
        <f t="shared" ref="CN15:CN19" si="100">ROUND((CL15+CM15*2)/3,1)</f>
        <v>0</v>
      </c>
      <c r="CO15" s="5"/>
      <c r="CP15" s="5"/>
      <c r="CQ15" s="9">
        <f t="shared" ref="CQ15:CQ19" si="101">ROUND((MAX(CO15:CP15)+CN15)/2,1)</f>
        <v>0</v>
      </c>
      <c r="CR15" s="39">
        <f t="shared" si="29"/>
        <v>8.25</v>
      </c>
      <c r="CS15" s="26">
        <v>7</v>
      </c>
      <c r="CT15" s="26">
        <v>6</v>
      </c>
      <c r="CU15" s="5">
        <f t="shared" ref="CU15:CU19" si="102">ROUND((CS15+CT15*2)/3,1)</f>
        <v>6.3</v>
      </c>
      <c r="CV15" s="5">
        <v>8.5</v>
      </c>
      <c r="CW15" s="10"/>
      <c r="CX15" s="23">
        <f t="shared" ref="CX15:CX19" si="103">ROUND((MAX(CV15:CW15)+CU15)/2,1)</f>
        <v>7.4</v>
      </c>
      <c r="CY15" s="9"/>
      <c r="CZ15" s="5"/>
      <c r="DA15" s="5">
        <f t="shared" ref="DA15:DA19" si="104">ROUND((CY15+CZ15*2)/3,1)</f>
        <v>0</v>
      </c>
      <c r="DB15" s="5"/>
      <c r="DC15" s="5"/>
      <c r="DD15" s="9">
        <f t="shared" ref="DD15:DD19" si="105">ROUND((MAX(DB15:DC15)+DA15)/2,1)</f>
        <v>0</v>
      </c>
      <c r="DE15" s="39">
        <f t="shared" si="34"/>
        <v>7.4</v>
      </c>
      <c r="DF15" s="46">
        <v>8</v>
      </c>
      <c r="DG15" s="46">
        <v>7</v>
      </c>
      <c r="DH15" s="46"/>
      <c r="DI15" s="5">
        <f t="shared" si="71"/>
        <v>7.3</v>
      </c>
      <c r="DJ15" s="3">
        <v>8</v>
      </c>
      <c r="DK15" s="10"/>
      <c r="DL15" s="23">
        <f t="shared" ref="DL15:DL19" si="106">ROUND((MAX(DJ15:DK15)+DI15)/2,1)</f>
        <v>7.7</v>
      </c>
      <c r="DM15" s="9"/>
      <c r="DN15" s="5"/>
      <c r="DO15" s="5">
        <f t="shared" ref="DO15:DO19" si="107">ROUND((DM15+DN15*2)/3,1)</f>
        <v>0</v>
      </c>
      <c r="DP15" s="5"/>
      <c r="DQ15" s="5"/>
      <c r="DR15" s="9">
        <f t="shared" ref="DR15:DR19" si="108">ROUND((MAX(DP15:DQ15)+DO15)/2,1)</f>
        <v>0</v>
      </c>
      <c r="DS15" s="39">
        <f t="shared" si="38"/>
        <v>7.65</v>
      </c>
      <c r="DT15" s="26">
        <v>6</v>
      </c>
      <c r="DU15" s="26">
        <v>6</v>
      </c>
      <c r="DV15" s="26">
        <v>7</v>
      </c>
      <c r="DW15" s="5">
        <f t="shared" si="72"/>
        <v>6.4</v>
      </c>
      <c r="DX15" s="5">
        <v>9</v>
      </c>
      <c r="DY15" s="10"/>
      <c r="DZ15" s="23">
        <f t="shared" si="39"/>
        <v>7.7</v>
      </c>
      <c r="EA15" s="9"/>
      <c r="EB15" s="5"/>
      <c r="EC15" s="5">
        <f t="shared" ref="EC15:EC19" si="109">ROUND((EA15+EB15*2)/3,1)</f>
        <v>0</v>
      </c>
      <c r="ED15" s="5"/>
      <c r="EE15" s="5"/>
      <c r="EF15" s="9">
        <f t="shared" ref="EF15:EF19" si="110">ROUND((MAX(ED15:EE15)+EC15)/2,1)</f>
        <v>0</v>
      </c>
      <c r="EG15" s="39">
        <f t="shared" si="42"/>
        <v>7.7</v>
      </c>
      <c r="EH15" s="3">
        <v>6</v>
      </c>
      <c r="EI15" s="3">
        <v>8</v>
      </c>
      <c r="EJ15" s="7">
        <f t="shared" si="43"/>
        <v>7.333333333333333</v>
      </c>
      <c r="EK15" s="3">
        <v>8</v>
      </c>
      <c r="EL15" s="10"/>
      <c r="EM15" s="23">
        <f t="shared" ref="EM15:EM19" si="111">ROUND((MAX(EK15:EL15)+EJ15)/2,1)</f>
        <v>7.7</v>
      </c>
      <c r="EN15" s="9"/>
      <c r="EO15" s="5"/>
      <c r="EP15" s="5">
        <f t="shared" ref="EP15:EP19" si="112">ROUND((EN15+EO15*2)/3,1)</f>
        <v>0</v>
      </c>
      <c r="EQ15" s="5"/>
      <c r="ER15" s="5"/>
      <c r="ES15" s="9">
        <f t="shared" ref="ES15:ES19" si="113">ROUND((MAX(EQ15:ER15)+EP15)/2,1)</f>
        <v>0</v>
      </c>
      <c r="ET15" s="39">
        <f t="shared" si="47"/>
        <v>7.6666666666666661</v>
      </c>
      <c r="EU15" s="26">
        <v>7</v>
      </c>
      <c r="EV15" s="26">
        <v>7</v>
      </c>
      <c r="EW15" s="5">
        <f t="shared" ref="EW15:EW19" si="114">ROUND((EU15+EV15*2)/3,1)</f>
        <v>7</v>
      </c>
      <c r="EX15" s="5">
        <v>7</v>
      </c>
      <c r="EY15" s="10"/>
      <c r="EZ15" s="23">
        <f t="shared" ref="EZ15:EZ19" si="115">ROUND((MAX(EX15:EY15)+EW15)/2,1)</f>
        <v>7</v>
      </c>
      <c r="FA15" s="9"/>
      <c r="FB15" s="5"/>
      <c r="FC15" s="5">
        <f t="shared" ref="FC15:FC19" si="116">ROUND((FA15+FB15*2)/3,1)</f>
        <v>0</v>
      </c>
      <c r="FD15" s="5"/>
      <c r="FE15" s="5"/>
      <c r="FF15" s="9">
        <f t="shared" ref="FF15:FF19" si="117">ROUND((MAX(FD15:FE15)+FC15)/2,1)</f>
        <v>0</v>
      </c>
      <c r="FG15" s="39">
        <f t="shared" si="73"/>
        <v>7</v>
      </c>
      <c r="FH15" s="26">
        <v>7</v>
      </c>
      <c r="FI15" s="26">
        <v>7</v>
      </c>
      <c r="FJ15" s="5">
        <f t="shared" ref="FJ15:FJ19" si="118">ROUND((FH15+FI15*2)/3,1)</f>
        <v>7</v>
      </c>
      <c r="FK15" s="5">
        <v>5</v>
      </c>
      <c r="FL15" s="10"/>
      <c r="FM15" s="23">
        <f t="shared" si="53"/>
        <v>6</v>
      </c>
      <c r="FN15" s="9"/>
      <c r="FO15" s="5"/>
      <c r="FP15" s="5">
        <f t="shared" ref="FP15:FP19" si="119">ROUND((FN15+FO15*2)/3,1)</f>
        <v>0</v>
      </c>
      <c r="FQ15" s="5"/>
      <c r="FR15" s="5"/>
      <c r="FS15" s="9">
        <f t="shared" ref="FS15:FS19" si="120">ROUND((MAX(FQ15:FR15)+FP15)/2,1)</f>
        <v>0</v>
      </c>
      <c r="FT15" s="39">
        <f t="shared" si="56"/>
        <v>6</v>
      </c>
      <c r="FU15" s="26">
        <v>7</v>
      </c>
      <c r="FV15" s="26">
        <v>7</v>
      </c>
      <c r="FW15" s="5">
        <f t="shared" ref="FW15:FW19" si="121">ROUND((FU15+FV15*2)/3,1)</f>
        <v>7</v>
      </c>
      <c r="FX15" s="5">
        <f t="shared" si="74"/>
        <v>7</v>
      </c>
      <c r="FY15" s="10"/>
      <c r="FZ15" s="23">
        <f t="shared" si="58"/>
        <v>7</v>
      </c>
      <c r="GA15" s="2"/>
      <c r="GB15" s="2"/>
      <c r="GC15" s="1">
        <f t="shared" si="59"/>
        <v>0</v>
      </c>
      <c r="GD15" s="78"/>
      <c r="GE15" s="78"/>
      <c r="GF15" s="9">
        <f t="shared" si="60"/>
        <v>0</v>
      </c>
      <c r="GG15" s="39">
        <f t="shared" si="61"/>
        <v>7</v>
      </c>
      <c r="GH15" s="75">
        <v>7</v>
      </c>
      <c r="GI15" s="75">
        <v>6</v>
      </c>
      <c r="GJ15" s="65">
        <v>6</v>
      </c>
      <c r="GK15" s="5">
        <f t="shared" si="75"/>
        <v>6.2</v>
      </c>
      <c r="GL15" s="5">
        <v>6</v>
      </c>
      <c r="GM15" s="5"/>
      <c r="GN15" s="23">
        <f t="shared" si="62"/>
        <v>6.1</v>
      </c>
      <c r="GO15" s="78"/>
      <c r="GP15" s="78"/>
      <c r="GQ15" s="1">
        <f t="shared" si="63"/>
        <v>0</v>
      </c>
      <c r="GR15" s="78"/>
      <c r="GS15" s="78"/>
      <c r="GT15" s="9">
        <f t="shared" si="64"/>
        <v>0</v>
      </c>
      <c r="GU15" s="39">
        <f t="shared" si="65"/>
        <v>6.1</v>
      </c>
      <c r="GV15" s="39">
        <f t="shared" si="66"/>
        <v>6.6</v>
      </c>
      <c r="GW15" s="46">
        <v>8</v>
      </c>
      <c r="GX15" s="46"/>
      <c r="GY15" s="77">
        <f t="shared" si="67"/>
        <v>8</v>
      </c>
      <c r="GZ15" s="39">
        <f t="shared" si="68"/>
        <v>8</v>
      </c>
    </row>
    <row r="16" spans="1:208" s="61" customFormat="1" ht="18.75" customHeight="1">
      <c r="A16" s="130">
        <v>7</v>
      </c>
      <c r="B16" s="113" t="s">
        <v>142</v>
      </c>
      <c r="C16" s="82" t="s">
        <v>149</v>
      </c>
      <c r="D16" s="82" t="str">
        <f t="shared" si="0"/>
        <v>122DC2539</v>
      </c>
      <c r="E16" s="90" t="s">
        <v>366</v>
      </c>
      <c r="F16" s="91" t="s">
        <v>81</v>
      </c>
      <c r="G16" s="114" t="s">
        <v>367</v>
      </c>
      <c r="H16" s="5">
        <v>8</v>
      </c>
      <c r="I16" s="5">
        <v>8</v>
      </c>
      <c r="J16" s="22">
        <f t="shared" si="76"/>
        <v>8</v>
      </c>
      <c r="K16" s="5">
        <v>9</v>
      </c>
      <c r="L16" s="5">
        <v>8</v>
      </c>
      <c r="M16" s="22">
        <f t="shared" si="77"/>
        <v>8.3000000000000007</v>
      </c>
      <c r="N16" s="22">
        <f t="shared" si="1"/>
        <v>8.15</v>
      </c>
      <c r="O16" s="5">
        <v>9</v>
      </c>
      <c r="P16" s="10"/>
      <c r="Q16" s="23">
        <f t="shared" si="78"/>
        <v>8.6</v>
      </c>
      <c r="R16" s="5"/>
      <c r="S16" s="9"/>
      <c r="T16" s="5">
        <f t="shared" si="79"/>
        <v>0</v>
      </c>
      <c r="U16" s="5"/>
      <c r="V16" s="5"/>
      <c r="W16" s="5">
        <f t="shared" si="80"/>
        <v>0</v>
      </c>
      <c r="X16" s="5">
        <f t="shared" si="81"/>
        <v>0</v>
      </c>
      <c r="Y16" s="5"/>
      <c r="Z16" s="10"/>
      <c r="AA16" s="9">
        <f t="shared" si="82"/>
        <v>0</v>
      </c>
      <c r="AB16" s="39">
        <f t="shared" si="83"/>
        <v>8.5749999999999993</v>
      </c>
      <c r="AC16" s="26"/>
      <c r="AD16" s="26"/>
      <c r="AE16" s="5">
        <f t="shared" si="84"/>
        <v>0</v>
      </c>
      <c r="AF16" s="5"/>
      <c r="AG16" s="10"/>
      <c r="AH16" s="23">
        <f t="shared" si="85"/>
        <v>0</v>
      </c>
      <c r="AI16" s="9"/>
      <c r="AJ16" s="5"/>
      <c r="AK16" s="5">
        <f t="shared" si="86"/>
        <v>0</v>
      </c>
      <c r="AL16" s="5"/>
      <c r="AM16" s="5"/>
      <c r="AN16" s="9">
        <f t="shared" si="87"/>
        <v>0</v>
      </c>
      <c r="AO16" s="39">
        <f t="shared" si="88"/>
        <v>0</v>
      </c>
      <c r="AP16" s="26"/>
      <c r="AQ16" s="26"/>
      <c r="AR16" s="5">
        <f t="shared" si="89"/>
        <v>0</v>
      </c>
      <c r="AS16" s="5"/>
      <c r="AT16" s="10"/>
      <c r="AU16" s="23">
        <f t="shared" si="90"/>
        <v>0</v>
      </c>
      <c r="AV16" s="9"/>
      <c r="AW16" s="5"/>
      <c r="AX16" s="5">
        <f t="shared" si="91"/>
        <v>0</v>
      </c>
      <c r="AY16" s="5"/>
      <c r="AZ16" s="5"/>
      <c r="BA16" s="9">
        <f t="shared" si="92"/>
        <v>0</v>
      </c>
      <c r="BB16" s="39">
        <f t="shared" si="16"/>
        <v>0</v>
      </c>
      <c r="BC16" s="29">
        <v>7</v>
      </c>
      <c r="BD16" s="29">
        <v>7</v>
      </c>
      <c r="BE16" s="7">
        <f t="shared" si="17"/>
        <v>7</v>
      </c>
      <c r="BF16" s="1">
        <v>6</v>
      </c>
      <c r="BG16" s="10"/>
      <c r="BH16" s="23">
        <f t="shared" si="93"/>
        <v>6.5</v>
      </c>
      <c r="BI16" s="9"/>
      <c r="BJ16" s="5"/>
      <c r="BK16" s="5">
        <f t="shared" si="94"/>
        <v>0</v>
      </c>
      <c r="BL16" s="5"/>
      <c r="BM16" s="5"/>
      <c r="BN16" s="9">
        <f t="shared" si="95"/>
        <v>0</v>
      </c>
      <c r="BO16" s="39">
        <f t="shared" si="21"/>
        <v>6.5</v>
      </c>
      <c r="BP16" s="3">
        <v>7</v>
      </c>
      <c r="BQ16" s="3"/>
      <c r="BR16" s="3">
        <v>6</v>
      </c>
      <c r="BS16" s="5">
        <f t="shared" si="69"/>
        <v>6.3</v>
      </c>
      <c r="BT16" s="3">
        <v>5.5</v>
      </c>
      <c r="BU16" s="10"/>
      <c r="BV16" s="23">
        <f t="shared" si="96"/>
        <v>5.9</v>
      </c>
      <c r="BW16" s="9"/>
      <c r="BX16" s="5"/>
      <c r="BY16" s="5">
        <f t="shared" si="97"/>
        <v>0</v>
      </c>
      <c r="BZ16" s="5"/>
      <c r="CA16" s="5"/>
      <c r="CB16" s="9">
        <f t="shared" si="98"/>
        <v>0</v>
      </c>
      <c r="CC16" s="39">
        <f t="shared" si="25"/>
        <v>5.9</v>
      </c>
      <c r="CD16" s="26">
        <v>9</v>
      </c>
      <c r="CE16" s="26">
        <v>8</v>
      </c>
      <c r="CF16" s="26">
        <v>8</v>
      </c>
      <c r="CG16" s="26">
        <v>5</v>
      </c>
      <c r="CH16" s="5">
        <f t="shared" si="70"/>
        <v>7.2</v>
      </c>
      <c r="CI16" s="5">
        <v>8</v>
      </c>
      <c r="CJ16" s="10"/>
      <c r="CK16" s="23">
        <f t="shared" si="99"/>
        <v>7.6</v>
      </c>
      <c r="CL16" s="9"/>
      <c r="CM16" s="5"/>
      <c r="CN16" s="5">
        <f t="shared" si="100"/>
        <v>0</v>
      </c>
      <c r="CO16" s="5"/>
      <c r="CP16" s="5"/>
      <c r="CQ16" s="9">
        <f t="shared" si="101"/>
        <v>0</v>
      </c>
      <c r="CR16" s="39">
        <f t="shared" si="29"/>
        <v>7.6</v>
      </c>
      <c r="CS16" s="26">
        <v>7</v>
      </c>
      <c r="CT16" s="26">
        <v>6</v>
      </c>
      <c r="CU16" s="5">
        <f t="shared" si="102"/>
        <v>6.3</v>
      </c>
      <c r="CV16" s="5">
        <v>5.5</v>
      </c>
      <c r="CW16" s="10"/>
      <c r="CX16" s="23">
        <f t="shared" si="103"/>
        <v>5.9</v>
      </c>
      <c r="CY16" s="9"/>
      <c r="CZ16" s="5"/>
      <c r="DA16" s="5">
        <f t="shared" si="104"/>
        <v>0</v>
      </c>
      <c r="DB16" s="5"/>
      <c r="DC16" s="5"/>
      <c r="DD16" s="9">
        <f t="shared" si="105"/>
        <v>0</v>
      </c>
      <c r="DE16" s="39">
        <f t="shared" si="34"/>
        <v>5.9</v>
      </c>
      <c r="DF16" s="46">
        <v>8</v>
      </c>
      <c r="DG16" s="46">
        <v>7</v>
      </c>
      <c r="DH16" s="46"/>
      <c r="DI16" s="5">
        <f t="shared" si="71"/>
        <v>7.3</v>
      </c>
      <c r="DJ16" s="3">
        <v>6.5</v>
      </c>
      <c r="DK16" s="10"/>
      <c r="DL16" s="23">
        <f t="shared" si="106"/>
        <v>6.9</v>
      </c>
      <c r="DM16" s="9"/>
      <c r="DN16" s="5"/>
      <c r="DO16" s="5">
        <f t="shared" si="107"/>
        <v>0</v>
      </c>
      <c r="DP16" s="5"/>
      <c r="DQ16" s="5"/>
      <c r="DR16" s="9">
        <f t="shared" si="108"/>
        <v>0</v>
      </c>
      <c r="DS16" s="39">
        <f t="shared" si="38"/>
        <v>6.9</v>
      </c>
      <c r="DT16" s="26">
        <v>5</v>
      </c>
      <c r="DU16" s="26">
        <v>5</v>
      </c>
      <c r="DV16" s="26">
        <v>5</v>
      </c>
      <c r="DW16" s="5">
        <f t="shared" si="72"/>
        <v>5</v>
      </c>
      <c r="DX16" s="5">
        <v>5</v>
      </c>
      <c r="DY16" s="10"/>
      <c r="DZ16" s="23">
        <f t="shared" si="39"/>
        <v>5</v>
      </c>
      <c r="EA16" s="9"/>
      <c r="EB16" s="5"/>
      <c r="EC16" s="5">
        <f t="shared" si="109"/>
        <v>0</v>
      </c>
      <c r="ED16" s="5"/>
      <c r="EE16" s="5"/>
      <c r="EF16" s="9">
        <f t="shared" si="110"/>
        <v>0</v>
      </c>
      <c r="EG16" s="39">
        <f t="shared" si="42"/>
        <v>5</v>
      </c>
      <c r="EH16" s="3">
        <v>6</v>
      </c>
      <c r="EI16" s="3">
        <v>4</v>
      </c>
      <c r="EJ16" s="7">
        <f t="shared" si="43"/>
        <v>4.666666666666667</v>
      </c>
      <c r="EK16" s="3">
        <v>6</v>
      </c>
      <c r="EL16" s="10"/>
      <c r="EM16" s="23">
        <f t="shared" si="111"/>
        <v>5.3</v>
      </c>
      <c r="EN16" s="9"/>
      <c r="EO16" s="5"/>
      <c r="EP16" s="5">
        <f t="shared" si="112"/>
        <v>0</v>
      </c>
      <c r="EQ16" s="5"/>
      <c r="ER16" s="5"/>
      <c r="ES16" s="9">
        <f t="shared" si="113"/>
        <v>0</v>
      </c>
      <c r="ET16" s="39">
        <f t="shared" si="47"/>
        <v>5.3333333333333339</v>
      </c>
      <c r="EU16" s="26">
        <v>8</v>
      </c>
      <c r="EV16" s="26">
        <v>7</v>
      </c>
      <c r="EW16" s="5">
        <f t="shared" si="114"/>
        <v>7.3</v>
      </c>
      <c r="EX16" s="5">
        <v>5</v>
      </c>
      <c r="EY16" s="10"/>
      <c r="EZ16" s="23">
        <f t="shared" si="115"/>
        <v>6.2</v>
      </c>
      <c r="FA16" s="9"/>
      <c r="FB16" s="5"/>
      <c r="FC16" s="5">
        <f t="shared" si="116"/>
        <v>0</v>
      </c>
      <c r="FD16" s="5"/>
      <c r="FE16" s="5"/>
      <c r="FF16" s="9">
        <f t="shared" si="117"/>
        <v>0</v>
      </c>
      <c r="FG16" s="39">
        <f t="shared" si="73"/>
        <v>6.15</v>
      </c>
      <c r="FH16" s="26">
        <v>8</v>
      </c>
      <c r="FI16" s="26">
        <v>7</v>
      </c>
      <c r="FJ16" s="5">
        <f t="shared" si="118"/>
        <v>7.3</v>
      </c>
      <c r="FK16" s="5">
        <v>5</v>
      </c>
      <c r="FL16" s="10"/>
      <c r="FM16" s="23">
        <f t="shared" si="53"/>
        <v>6.2</v>
      </c>
      <c r="FN16" s="9"/>
      <c r="FO16" s="5"/>
      <c r="FP16" s="5">
        <f t="shared" si="119"/>
        <v>0</v>
      </c>
      <c r="FQ16" s="5"/>
      <c r="FR16" s="5"/>
      <c r="FS16" s="9">
        <f t="shared" si="120"/>
        <v>0</v>
      </c>
      <c r="FT16" s="39">
        <f t="shared" si="56"/>
        <v>6.15</v>
      </c>
      <c r="FU16" s="26">
        <v>7</v>
      </c>
      <c r="FV16" s="26">
        <v>7</v>
      </c>
      <c r="FW16" s="5">
        <f t="shared" si="121"/>
        <v>7</v>
      </c>
      <c r="FX16" s="5">
        <f t="shared" si="74"/>
        <v>7</v>
      </c>
      <c r="FY16" s="10"/>
      <c r="FZ16" s="23">
        <f t="shared" si="58"/>
        <v>7</v>
      </c>
      <c r="GA16" s="2"/>
      <c r="GB16" s="2"/>
      <c r="GC16" s="1">
        <f t="shared" si="59"/>
        <v>0</v>
      </c>
      <c r="GD16" s="78"/>
      <c r="GE16" s="78"/>
      <c r="GF16" s="9">
        <f t="shared" si="60"/>
        <v>0</v>
      </c>
      <c r="GG16" s="39">
        <f t="shared" si="61"/>
        <v>7</v>
      </c>
      <c r="GH16" s="75">
        <v>7</v>
      </c>
      <c r="GI16" s="75">
        <v>6</v>
      </c>
      <c r="GJ16" s="65">
        <v>7</v>
      </c>
      <c r="GK16" s="5">
        <f t="shared" si="75"/>
        <v>6.6</v>
      </c>
      <c r="GL16" s="5">
        <v>8</v>
      </c>
      <c r="GM16" s="5"/>
      <c r="GN16" s="23">
        <f t="shared" si="62"/>
        <v>7.3</v>
      </c>
      <c r="GO16" s="78"/>
      <c r="GP16" s="78"/>
      <c r="GQ16" s="1">
        <f t="shared" si="63"/>
        <v>0</v>
      </c>
      <c r="GR16" s="78"/>
      <c r="GS16" s="78"/>
      <c r="GT16" s="9">
        <f t="shared" si="64"/>
        <v>0</v>
      </c>
      <c r="GU16" s="39">
        <f t="shared" si="65"/>
        <v>7.3</v>
      </c>
      <c r="GV16" s="39">
        <f t="shared" si="66"/>
        <v>7.2</v>
      </c>
      <c r="GW16" s="46">
        <v>8</v>
      </c>
      <c r="GX16" s="46"/>
      <c r="GY16" s="77">
        <f t="shared" si="67"/>
        <v>8</v>
      </c>
      <c r="GZ16" s="39">
        <f t="shared" si="68"/>
        <v>8</v>
      </c>
    </row>
    <row r="17" spans="1:208" s="61" customFormat="1" ht="18.75" customHeight="1">
      <c r="A17" s="130">
        <v>8</v>
      </c>
      <c r="B17" s="113" t="s">
        <v>142</v>
      </c>
      <c r="C17" s="82" t="s">
        <v>150</v>
      </c>
      <c r="D17" s="82" t="str">
        <f t="shared" si="0"/>
        <v>122DC2541</v>
      </c>
      <c r="E17" s="90" t="s">
        <v>368</v>
      </c>
      <c r="F17" s="91" t="s">
        <v>254</v>
      </c>
      <c r="G17" s="114" t="s">
        <v>369</v>
      </c>
      <c r="H17" s="5">
        <v>8</v>
      </c>
      <c r="I17" s="9">
        <v>8</v>
      </c>
      <c r="J17" s="22">
        <f t="shared" si="76"/>
        <v>8</v>
      </c>
      <c r="K17" s="5">
        <v>8</v>
      </c>
      <c r="L17" s="5">
        <v>9</v>
      </c>
      <c r="M17" s="22">
        <f t="shared" si="77"/>
        <v>8.6999999999999993</v>
      </c>
      <c r="N17" s="22">
        <f t="shared" si="1"/>
        <v>8.35</v>
      </c>
      <c r="O17" s="5">
        <v>8</v>
      </c>
      <c r="P17" s="10"/>
      <c r="Q17" s="23">
        <f t="shared" si="78"/>
        <v>8.1999999999999993</v>
      </c>
      <c r="R17" s="5"/>
      <c r="S17" s="9"/>
      <c r="T17" s="5">
        <f t="shared" si="79"/>
        <v>0</v>
      </c>
      <c r="U17" s="5"/>
      <c r="V17" s="5"/>
      <c r="W17" s="5">
        <f t="shared" si="80"/>
        <v>0</v>
      </c>
      <c r="X17" s="5">
        <f t="shared" si="81"/>
        <v>0</v>
      </c>
      <c r="Y17" s="5"/>
      <c r="Z17" s="10"/>
      <c r="AA17" s="9">
        <f t="shared" si="82"/>
        <v>0</v>
      </c>
      <c r="AB17" s="39">
        <f t="shared" si="83"/>
        <v>8.1750000000000007</v>
      </c>
      <c r="AC17" s="26"/>
      <c r="AD17" s="26"/>
      <c r="AE17" s="5">
        <f t="shared" si="84"/>
        <v>0</v>
      </c>
      <c r="AF17" s="5"/>
      <c r="AG17" s="10"/>
      <c r="AH17" s="23">
        <f t="shared" si="85"/>
        <v>0</v>
      </c>
      <c r="AI17" s="9"/>
      <c r="AJ17" s="5"/>
      <c r="AK17" s="5">
        <f t="shared" si="86"/>
        <v>0</v>
      </c>
      <c r="AL17" s="5"/>
      <c r="AM17" s="5"/>
      <c r="AN17" s="9">
        <f t="shared" si="87"/>
        <v>0</v>
      </c>
      <c r="AO17" s="39">
        <f t="shared" si="88"/>
        <v>0</v>
      </c>
      <c r="AP17" s="26"/>
      <c r="AQ17" s="26"/>
      <c r="AR17" s="5">
        <f t="shared" si="89"/>
        <v>0</v>
      </c>
      <c r="AS17" s="5"/>
      <c r="AT17" s="10"/>
      <c r="AU17" s="23">
        <f t="shared" si="90"/>
        <v>0</v>
      </c>
      <c r="AV17" s="9"/>
      <c r="AW17" s="5"/>
      <c r="AX17" s="5">
        <f t="shared" si="91"/>
        <v>0</v>
      </c>
      <c r="AY17" s="5"/>
      <c r="AZ17" s="5"/>
      <c r="BA17" s="9">
        <f t="shared" si="92"/>
        <v>0</v>
      </c>
      <c r="BB17" s="39">
        <f t="shared" si="16"/>
        <v>0</v>
      </c>
      <c r="BC17" s="29">
        <v>6</v>
      </c>
      <c r="BD17" s="29">
        <v>7</v>
      </c>
      <c r="BE17" s="7">
        <f t="shared" si="17"/>
        <v>6.7</v>
      </c>
      <c r="BF17" s="1">
        <v>8.5</v>
      </c>
      <c r="BG17" s="10"/>
      <c r="BH17" s="23">
        <f t="shared" si="93"/>
        <v>7.6</v>
      </c>
      <c r="BI17" s="9"/>
      <c r="BJ17" s="5"/>
      <c r="BK17" s="5">
        <f t="shared" si="94"/>
        <v>0</v>
      </c>
      <c r="BL17" s="5"/>
      <c r="BM17" s="5"/>
      <c r="BN17" s="9">
        <f t="shared" si="95"/>
        <v>0</v>
      </c>
      <c r="BO17" s="39">
        <f t="shared" si="21"/>
        <v>7.6</v>
      </c>
      <c r="BP17" s="3">
        <v>7</v>
      </c>
      <c r="BQ17" s="3"/>
      <c r="BR17" s="3">
        <v>6</v>
      </c>
      <c r="BS17" s="5">
        <f t="shared" si="69"/>
        <v>6.3</v>
      </c>
      <c r="BT17" s="3">
        <v>8.5</v>
      </c>
      <c r="BU17" s="10"/>
      <c r="BV17" s="23">
        <f t="shared" si="96"/>
        <v>7.4</v>
      </c>
      <c r="BW17" s="9"/>
      <c r="BX17" s="5"/>
      <c r="BY17" s="5">
        <f t="shared" si="97"/>
        <v>0</v>
      </c>
      <c r="BZ17" s="5"/>
      <c r="CA17" s="5"/>
      <c r="CB17" s="9">
        <f t="shared" si="98"/>
        <v>0</v>
      </c>
      <c r="CC17" s="39">
        <f t="shared" si="25"/>
        <v>7.4</v>
      </c>
      <c r="CD17" s="26">
        <v>9</v>
      </c>
      <c r="CE17" s="26">
        <v>5</v>
      </c>
      <c r="CF17" s="26">
        <v>8</v>
      </c>
      <c r="CG17" s="26">
        <v>9</v>
      </c>
      <c r="CH17" s="5">
        <f t="shared" si="70"/>
        <v>8</v>
      </c>
      <c r="CI17" s="5">
        <v>8</v>
      </c>
      <c r="CJ17" s="10"/>
      <c r="CK17" s="23">
        <f t="shared" si="99"/>
        <v>8</v>
      </c>
      <c r="CL17" s="9"/>
      <c r="CM17" s="5"/>
      <c r="CN17" s="5">
        <f t="shared" si="100"/>
        <v>0</v>
      </c>
      <c r="CO17" s="5"/>
      <c r="CP17" s="5"/>
      <c r="CQ17" s="9">
        <f t="shared" si="101"/>
        <v>0</v>
      </c>
      <c r="CR17" s="39">
        <f t="shared" si="29"/>
        <v>8</v>
      </c>
      <c r="CS17" s="26">
        <v>7</v>
      </c>
      <c r="CT17" s="26">
        <v>7</v>
      </c>
      <c r="CU17" s="5">
        <f t="shared" si="102"/>
        <v>7</v>
      </c>
      <c r="CV17" s="5">
        <v>8</v>
      </c>
      <c r="CW17" s="10"/>
      <c r="CX17" s="23">
        <f t="shared" si="103"/>
        <v>7.5</v>
      </c>
      <c r="CY17" s="9"/>
      <c r="CZ17" s="5"/>
      <c r="DA17" s="5">
        <f t="shared" si="104"/>
        <v>0</v>
      </c>
      <c r="DB17" s="5"/>
      <c r="DC17" s="5"/>
      <c r="DD17" s="9">
        <f t="shared" si="105"/>
        <v>0</v>
      </c>
      <c r="DE17" s="39">
        <f t="shared" si="34"/>
        <v>7.5</v>
      </c>
      <c r="DF17" s="46">
        <v>8</v>
      </c>
      <c r="DG17" s="46">
        <v>7</v>
      </c>
      <c r="DH17" s="46"/>
      <c r="DI17" s="5">
        <f t="shared" si="71"/>
        <v>7.3</v>
      </c>
      <c r="DJ17" s="3">
        <v>7</v>
      </c>
      <c r="DK17" s="10"/>
      <c r="DL17" s="23">
        <f t="shared" si="106"/>
        <v>7.2</v>
      </c>
      <c r="DM17" s="9"/>
      <c r="DN17" s="5"/>
      <c r="DO17" s="5">
        <f t="shared" si="107"/>
        <v>0</v>
      </c>
      <c r="DP17" s="5"/>
      <c r="DQ17" s="5"/>
      <c r="DR17" s="9">
        <f t="shared" si="108"/>
        <v>0</v>
      </c>
      <c r="DS17" s="39">
        <f t="shared" si="38"/>
        <v>7.15</v>
      </c>
      <c r="DT17" s="26">
        <v>8</v>
      </c>
      <c r="DU17" s="26">
        <v>8</v>
      </c>
      <c r="DV17" s="26">
        <v>9</v>
      </c>
      <c r="DW17" s="5">
        <f t="shared" si="72"/>
        <v>8.4</v>
      </c>
      <c r="DX17" s="5">
        <v>7</v>
      </c>
      <c r="DY17" s="10"/>
      <c r="DZ17" s="23">
        <f t="shared" si="39"/>
        <v>7.7</v>
      </c>
      <c r="EA17" s="9"/>
      <c r="EB17" s="5"/>
      <c r="EC17" s="5">
        <f t="shared" si="109"/>
        <v>0</v>
      </c>
      <c r="ED17" s="5"/>
      <c r="EE17" s="5"/>
      <c r="EF17" s="9">
        <f t="shared" si="110"/>
        <v>0</v>
      </c>
      <c r="EG17" s="39">
        <f t="shared" si="42"/>
        <v>7.7</v>
      </c>
      <c r="EH17" s="3">
        <v>5</v>
      </c>
      <c r="EI17" s="3">
        <v>8</v>
      </c>
      <c r="EJ17" s="7">
        <f t="shared" si="43"/>
        <v>7</v>
      </c>
      <c r="EK17" s="3">
        <v>9</v>
      </c>
      <c r="EL17" s="10"/>
      <c r="EM17" s="23">
        <f t="shared" si="111"/>
        <v>8</v>
      </c>
      <c r="EN17" s="9"/>
      <c r="EO17" s="5"/>
      <c r="EP17" s="5">
        <f t="shared" si="112"/>
        <v>0</v>
      </c>
      <c r="EQ17" s="5"/>
      <c r="ER17" s="5"/>
      <c r="ES17" s="9">
        <f t="shared" si="113"/>
        <v>0</v>
      </c>
      <c r="ET17" s="39">
        <f t="shared" si="47"/>
        <v>8</v>
      </c>
      <c r="EU17" s="26">
        <v>8</v>
      </c>
      <c r="EV17" s="26">
        <v>8</v>
      </c>
      <c r="EW17" s="5">
        <f t="shared" si="114"/>
        <v>8</v>
      </c>
      <c r="EX17" s="5">
        <v>6</v>
      </c>
      <c r="EY17" s="10"/>
      <c r="EZ17" s="23">
        <f t="shared" si="115"/>
        <v>7</v>
      </c>
      <c r="FA17" s="9"/>
      <c r="FB17" s="5"/>
      <c r="FC17" s="5">
        <f t="shared" si="116"/>
        <v>0</v>
      </c>
      <c r="FD17" s="5"/>
      <c r="FE17" s="5"/>
      <c r="FF17" s="9">
        <f t="shared" si="117"/>
        <v>0</v>
      </c>
      <c r="FG17" s="39">
        <f t="shared" si="73"/>
        <v>7</v>
      </c>
      <c r="FH17" s="26">
        <v>8</v>
      </c>
      <c r="FI17" s="26">
        <v>7</v>
      </c>
      <c r="FJ17" s="5">
        <f t="shared" si="118"/>
        <v>7.3</v>
      </c>
      <c r="FK17" s="5">
        <v>5.5</v>
      </c>
      <c r="FL17" s="10"/>
      <c r="FM17" s="23">
        <f t="shared" si="53"/>
        <v>6.4</v>
      </c>
      <c r="FN17" s="9"/>
      <c r="FO17" s="5"/>
      <c r="FP17" s="5">
        <f t="shared" si="119"/>
        <v>0</v>
      </c>
      <c r="FQ17" s="5"/>
      <c r="FR17" s="5"/>
      <c r="FS17" s="9">
        <f t="shared" si="120"/>
        <v>0</v>
      </c>
      <c r="FT17" s="39">
        <f t="shared" si="56"/>
        <v>6.4</v>
      </c>
      <c r="FU17" s="26">
        <v>5</v>
      </c>
      <c r="FV17" s="26">
        <v>6</v>
      </c>
      <c r="FW17" s="5">
        <f t="shared" si="121"/>
        <v>5.7</v>
      </c>
      <c r="FX17" s="5">
        <f t="shared" si="74"/>
        <v>5.7</v>
      </c>
      <c r="FY17" s="10"/>
      <c r="FZ17" s="23">
        <f t="shared" si="58"/>
        <v>5.7</v>
      </c>
      <c r="GA17" s="2"/>
      <c r="GB17" s="2"/>
      <c r="GC17" s="1">
        <f t="shared" si="59"/>
        <v>0</v>
      </c>
      <c r="GD17" s="78"/>
      <c r="GE17" s="78"/>
      <c r="GF17" s="9">
        <f t="shared" si="60"/>
        <v>0</v>
      </c>
      <c r="GG17" s="39">
        <f t="shared" si="61"/>
        <v>5.7</v>
      </c>
      <c r="GH17" s="75">
        <v>8</v>
      </c>
      <c r="GI17" s="75">
        <v>9</v>
      </c>
      <c r="GJ17" s="65">
        <v>9</v>
      </c>
      <c r="GK17" s="5">
        <f t="shared" si="75"/>
        <v>8.8000000000000007</v>
      </c>
      <c r="GL17" s="5">
        <v>9</v>
      </c>
      <c r="GM17" s="5"/>
      <c r="GN17" s="23">
        <f t="shared" si="62"/>
        <v>8.9</v>
      </c>
      <c r="GO17" s="78"/>
      <c r="GP17" s="78"/>
      <c r="GQ17" s="1">
        <f t="shared" si="63"/>
        <v>0</v>
      </c>
      <c r="GR17" s="78"/>
      <c r="GS17" s="78"/>
      <c r="GT17" s="9">
        <f t="shared" si="64"/>
        <v>0</v>
      </c>
      <c r="GU17" s="39">
        <f t="shared" si="65"/>
        <v>8.9</v>
      </c>
      <c r="GV17" s="39">
        <f t="shared" si="66"/>
        <v>7.3</v>
      </c>
      <c r="GW17" s="46">
        <v>8</v>
      </c>
      <c r="GX17" s="46"/>
      <c r="GY17" s="77">
        <f t="shared" si="67"/>
        <v>8</v>
      </c>
      <c r="GZ17" s="39">
        <f t="shared" si="68"/>
        <v>8</v>
      </c>
    </row>
    <row r="18" spans="1:208" s="61" customFormat="1" ht="18.75" customHeight="1">
      <c r="A18" s="130">
        <v>9</v>
      </c>
      <c r="B18" s="113" t="s">
        <v>142</v>
      </c>
      <c r="C18" s="82" t="s">
        <v>151</v>
      </c>
      <c r="D18" s="82" t="str">
        <f t="shared" si="0"/>
        <v>122DC2542</v>
      </c>
      <c r="E18" s="90" t="s">
        <v>370</v>
      </c>
      <c r="F18" s="91" t="s">
        <v>291</v>
      </c>
      <c r="G18" s="114" t="s">
        <v>371</v>
      </c>
      <c r="H18" s="5">
        <v>8</v>
      </c>
      <c r="I18" s="9">
        <v>7</v>
      </c>
      <c r="J18" s="22">
        <f t="shared" si="76"/>
        <v>7.3</v>
      </c>
      <c r="K18" s="5">
        <v>9</v>
      </c>
      <c r="L18" s="5">
        <v>8</v>
      </c>
      <c r="M18" s="22">
        <f t="shared" si="77"/>
        <v>8.3000000000000007</v>
      </c>
      <c r="N18" s="22">
        <f t="shared" si="1"/>
        <v>7.8000000000000007</v>
      </c>
      <c r="O18" s="5">
        <v>8</v>
      </c>
      <c r="P18" s="10"/>
      <c r="Q18" s="23">
        <f t="shared" si="78"/>
        <v>7.9</v>
      </c>
      <c r="R18" s="5"/>
      <c r="S18" s="9"/>
      <c r="T18" s="5">
        <f t="shared" si="79"/>
        <v>0</v>
      </c>
      <c r="U18" s="5"/>
      <c r="V18" s="5"/>
      <c r="W18" s="5">
        <f t="shared" si="80"/>
        <v>0</v>
      </c>
      <c r="X18" s="5">
        <f t="shared" si="81"/>
        <v>0</v>
      </c>
      <c r="Y18" s="5"/>
      <c r="Z18" s="10"/>
      <c r="AA18" s="9">
        <f t="shared" si="82"/>
        <v>0</v>
      </c>
      <c r="AB18" s="39">
        <f t="shared" si="83"/>
        <v>7.9</v>
      </c>
      <c r="AC18" s="26"/>
      <c r="AD18" s="26"/>
      <c r="AE18" s="5">
        <f t="shared" si="84"/>
        <v>0</v>
      </c>
      <c r="AF18" s="5"/>
      <c r="AG18" s="10"/>
      <c r="AH18" s="23">
        <f t="shared" si="85"/>
        <v>0</v>
      </c>
      <c r="AI18" s="9"/>
      <c r="AJ18" s="5"/>
      <c r="AK18" s="5">
        <f t="shared" si="86"/>
        <v>0</v>
      </c>
      <c r="AL18" s="5"/>
      <c r="AM18" s="5"/>
      <c r="AN18" s="9">
        <f t="shared" si="87"/>
        <v>0</v>
      </c>
      <c r="AO18" s="39">
        <f t="shared" si="88"/>
        <v>0</v>
      </c>
      <c r="AP18" s="26"/>
      <c r="AQ18" s="26"/>
      <c r="AR18" s="5">
        <f t="shared" si="89"/>
        <v>0</v>
      </c>
      <c r="AS18" s="5"/>
      <c r="AT18" s="10"/>
      <c r="AU18" s="23">
        <f t="shared" si="90"/>
        <v>0</v>
      </c>
      <c r="AV18" s="9"/>
      <c r="AW18" s="5"/>
      <c r="AX18" s="5">
        <f t="shared" si="91"/>
        <v>0</v>
      </c>
      <c r="AY18" s="5"/>
      <c r="AZ18" s="5"/>
      <c r="BA18" s="9">
        <f t="shared" si="92"/>
        <v>0</v>
      </c>
      <c r="BB18" s="39">
        <f t="shared" si="16"/>
        <v>0</v>
      </c>
      <c r="BC18" s="29">
        <v>6</v>
      </c>
      <c r="BD18" s="29">
        <v>7</v>
      </c>
      <c r="BE18" s="7">
        <f t="shared" si="17"/>
        <v>6.7</v>
      </c>
      <c r="BF18" s="1">
        <v>6</v>
      </c>
      <c r="BG18" s="10"/>
      <c r="BH18" s="23">
        <f t="shared" si="93"/>
        <v>6.4</v>
      </c>
      <c r="BI18" s="9"/>
      <c r="BJ18" s="5"/>
      <c r="BK18" s="5">
        <f t="shared" si="94"/>
        <v>0</v>
      </c>
      <c r="BL18" s="5"/>
      <c r="BM18" s="5"/>
      <c r="BN18" s="9">
        <f t="shared" si="95"/>
        <v>0</v>
      </c>
      <c r="BO18" s="39">
        <f t="shared" si="21"/>
        <v>6.35</v>
      </c>
      <c r="BP18" s="3">
        <v>7</v>
      </c>
      <c r="BQ18" s="3"/>
      <c r="BR18" s="3">
        <v>8</v>
      </c>
      <c r="BS18" s="5">
        <f t="shared" si="69"/>
        <v>7.7</v>
      </c>
      <c r="BT18" s="3">
        <v>9.5</v>
      </c>
      <c r="BU18" s="10"/>
      <c r="BV18" s="23">
        <f t="shared" si="96"/>
        <v>8.6</v>
      </c>
      <c r="BW18" s="9"/>
      <c r="BX18" s="5"/>
      <c r="BY18" s="5">
        <f t="shared" si="97"/>
        <v>0</v>
      </c>
      <c r="BZ18" s="5"/>
      <c r="CA18" s="5"/>
      <c r="CB18" s="9">
        <f t="shared" si="98"/>
        <v>0</v>
      </c>
      <c r="CC18" s="39">
        <f t="shared" si="25"/>
        <v>8.6</v>
      </c>
      <c r="CD18" s="26">
        <v>5</v>
      </c>
      <c r="CE18" s="26">
        <v>9</v>
      </c>
      <c r="CF18" s="26">
        <v>7</v>
      </c>
      <c r="CG18" s="26">
        <v>7</v>
      </c>
      <c r="CH18" s="5">
        <f t="shared" si="70"/>
        <v>7</v>
      </c>
      <c r="CI18" s="5">
        <v>8</v>
      </c>
      <c r="CJ18" s="10"/>
      <c r="CK18" s="23">
        <f t="shared" si="99"/>
        <v>7.5</v>
      </c>
      <c r="CL18" s="9"/>
      <c r="CM18" s="5"/>
      <c r="CN18" s="5">
        <f t="shared" si="100"/>
        <v>0</v>
      </c>
      <c r="CO18" s="5"/>
      <c r="CP18" s="5"/>
      <c r="CQ18" s="9">
        <f t="shared" si="101"/>
        <v>0</v>
      </c>
      <c r="CR18" s="39">
        <f t="shared" si="29"/>
        <v>7.5</v>
      </c>
      <c r="CS18" s="26">
        <v>8</v>
      </c>
      <c r="CT18" s="26">
        <v>8</v>
      </c>
      <c r="CU18" s="5">
        <f t="shared" si="102"/>
        <v>8</v>
      </c>
      <c r="CV18" s="5">
        <v>7.5</v>
      </c>
      <c r="CW18" s="10"/>
      <c r="CX18" s="23">
        <f t="shared" si="103"/>
        <v>7.8</v>
      </c>
      <c r="CY18" s="9"/>
      <c r="CZ18" s="5"/>
      <c r="DA18" s="5">
        <f t="shared" si="104"/>
        <v>0</v>
      </c>
      <c r="DB18" s="5"/>
      <c r="DC18" s="5"/>
      <c r="DD18" s="9">
        <f t="shared" si="105"/>
        <v>0</v>
      </c>
      <c r="DE18" s="39">
        <f t="shared" si="34"/>
        <v>7.75</v>
      </c>
      <c r="DF18" s="46">
        <v>7</v>
      </c>
      <c r="DG18" s="46">
        <v>7</v>
      </c>
      <c r="DH18" s="46"/>
      <c r="DI18" s="5">
        <f t="shared" si="71"/>
        <v>7</v>
      </c>
      <c r="DJ18" s="3">
        <v>7</v>
      </c>
      <c r="DK18" s="10"/>
      <c r="DL18" s="23">
        <f t="shared" si="106"/>
        <v>7</v>
      </c>
      <c r="DM18" s="9"/>
      <c r="DN18" s="5"/>
      <c r="DO18" s="5">
        <f t="shared" si="107"/>
        <v>0</v>
      </c>
      <c r="DP18" s="5"/>
      <c r="DQ18" s="5"/>
      <c r="DR18" s="9">
        <f t="shared" si="108"/>
        <v>0</v>
      </c>
      <c r="DS18" s="39">
        <f t="shared" si="38"/>
        <v>7</v>
      </c>
      <c r="DT18" s="26">
        <v>6</v>
      </c>
      <c r="DU18" s="26">
        <v>6</v>
      </c>
      <c r="DV18" s="26">
        <v>7</v>
      </c>
      <c r="DW18" s="5">
        <f t="shared" si="72"/>
        <v>6.4</v>
      </c>
      <c r="DX18" s="5">
        <v>7</v>
      </c>
      <c r="DY18" s="10"/>
      <c r="DZ18" s="23">
        <f t="shared" si="39"/>
        <v>6.7</v>
      </c>
      <c r="EA18" s="9"/>
      <c r="EB18" s="5"/>
      <c r="EC18" s="5">
        <f t="shared" si="109"/>
        <v>0</v>
      </c>
      <c r="ED18" s="5"/>
      <c r="EE18" s="5"/>
      <c r="EF18" s="9">
        <f t="shared" si="110"/>
        <v>0</v>
      </c>
      <c r="EG18" s="39">
        <f t="shared" si="42"/>
        <v>6.7</v>
      </c>
      <c r="EH18" s="3">
        <v>6</v>
      </c>
      <c r="EI18" s="3">
        <v>8</v>
      </c>
      <c r="EJ18" s="7">
        <f t="shared" si="43"/>
        <v>7.333333333333333</v>
      </c>
      <c r="EK18" s="3">
        <v>8</v>
      </c>
      <c r="EL18" s="10"/>
      <c r="EM18" s="23">
        <f t="shared" si="111"/>
        <v>7.7</v>
      </c>
      <c r="EN18" s="9"/>
      <c r="EO18" s="5"/>
      <c r="EP18" s="5">
        <f t="shared" si="112"/>
        <v>0</v>
      </c>
      <c r="EQ18" s="5"/>
      <c r="ER18" s="5"/>
      <c r="ES18" s="9">
        <f t="shared" si="113"/>
        <v>0</v>
      </c>
      <c r="ET18" s="39">
        <f t="shared" si="47"/>
        <v>7.6666666666666661</v>
      </c>
      <c r="EU18" s="26">
        <v>7</v>
      </c>
      <c r="EV18" s="26">
        <v>7</v>
      </c>
      <c r="EW18" s="5">
        <f t="shared" si="114"/>
        <v>7</v>
      </c>
      <c r="EX18" s="5">
        <v>6</v>
      </c>
      <c r="EY18" s="10"/>
      <c r="EZ18" s="23">
        <f t="shared" si="115"/>
        <v>6.5</v>
      </c>
      <c r="FA18" s="9"/>
      <c r="FB18" s="5"/>
      <c r="FC18" s="5">
        <f t="shared" si="116"/>
        <v>0</v>
      </c>
      <c r="FD18" s="5"/>
      <c r="FE18" s="5"/>
      <c r="FF18" s="9">
        <f t="shared" si="117"/>
        <v>0</v>
      </c>
      <c r="FG18" s="39">
        <f t="shared" si="73"/>
        <v>6.5</v>
      </c>
      <c r="FH18" s="26">
        <v>7</v>
      </c>
      <c r="FI18" s="26">
        <v>8</v>
      </c>
      <c r="FJ18" s="5">
        <f t="shared" si="118"/>
        <v>7.7</v>
      </c>
      <c r="FK18" s="5">
        <v>5.5</v>
      </c>
      <c r="FL18" s="10"/>
      <c r="FM18" s="23">
        <f t="shared" si="53"/>
        <v>6.6</v>
      </c>
      <c r="FN18" s="9"/>
      <c r="FO18" s="5"/>
      <c r="FP18" s="5">
        <f t="shared" si="119"/>
        <v>0</v>
      </c>
      <c r="FQ18" s="5"/>
      <c r="FR18" s="5"/>
      <c r="FS18" s="9">
        <f t="shared" si="120"/>
        <v>0</v>
      </c>
      <c r="FT18" s="39">
        <f t="shared" si="56"/>
        <v>6.6</v>
      </c>
      <c r="FU18" s="26">
        <v>6</v>
      </c>
      <c r="FV18" s="26">
        <v>6</v>
      </c>
      <c r="FW18" s="5">
        <f t="shared" si="121"/>
        <v>6</v>
      </c>
      <c r="FX18" s="5">
        <f t="shared" si="74"/>
        <v>6</v>
      </c>
      <c r="FY18" s="10"/>
      <c r="FZ18" s="23">
        <f t="shared" si="58"/>
        <v>6</v>
      </c>
      <c r="GA18" s="2"/>
      <c r="GB18" s="2"/>
      <c r="GC18" s="1">
        <f t="shared" si="59"/>
        <v>0</v>
      </c>
      <c r="GD18" s="78"/>
      <c r="GE18" s="78"/>
      <c r="GF18" s="9">
        <f t="shared" si="60"/>
        <v>0</v>
      </c>
      <c r="GG18" s="39">
        <f t="shared" si="61"/>
        <v>6</v>
      </c>
      <c r="GH18" s="75">
        <v>7</v>
      </c>
      <c r="GI18" s="75">
        <v>8</v>
      </c>
      <c r="GJ18" s="65">
        <v>7</v>
      </c>
      <c r="GK18" s="5">
        <f t="shared" si="75"/>
        <v>7.4</v>
      </c>
      <c r="GL18" s="5">
        <v>7</v>
      </c>
      <c r="GM18" s="5"/>
      <c r="GN18" s="23">
        <f t="shared" si="62"/>
        <v>7.2</v>
      </c>
      <c r="GO18" s="78"/>
      <c r="GP18" s="78"/>
      <c r="GQ18" s="1">
        <f t="shared" si="63"/>
        <v>0</v>
      </c>
      <c r="GR18" s="78"/>
      <c r="GS18" s="78"/>
      <c r="GT18" s="9">
        <f t="shared" si="64"/>
        <v>0</v>
      </c>
      <c r="GU18" s="39">
        <f t="shared" si="65"/>
        <v>7.2</v>
      </c>
      <c r="GV18" s="39">
        <f t="shared" si="66"/>
        <v>6.6</v>
      </c>
      <c r="GW18" s="46">
        <v>8</v>
      </c>
      <c r="GX18" s="46"/>
      <c r="GY18" s="77">
        <f t="shared" si="67"/>
        <v>8</v>
      </c>
      <c r="GZ18" s="39">
        <f t="shared" si="68"/>
        <v>8</v>
      </c>
    </row>
    <row r="19" spans="1:208" s="61" customFormat="1" ht="18.75" customHeight="1">
      <c r="A19" s="130">
        <v>10</v>
      </c>
      <c r="B19" s="113" t="s">
        <v>142</v>
      </c>
      <c r="C19" s="82" t="s">
        <v>152</v>
      </c>
      <c r="D19" s="82" t="str">
        <f t="shared" si="0"/>
        <v>122DC2543</v>
      </c>
      <c r="E19" s="90" t="s">
        <v>285</v>
      </c>
      <c r="F19" s="91" t="s">
        <v>287</v>
      </c>
      <c r="G19" s="114" t="s">
        <v>288</v>
      </c>
      <c r="H19" s="5">
        <v>8</v>
      </c>
      <c r="I19" s="9">
        <v>9</v>
      </c>
      <c r="J19" s="22">
        <f t="shared" si="76"/>
        <v>8.6999999999999993</v>
      </c>
      <c r="K19" s="5">
        <v>9</v>
      </c>
      <c r="L19" s="5">
        <v>9</v>
      </c>
      <c r="M19" s="22">
        <f t="shared" si="77"/>
        <v>9</v>
      </c>
      <c r="N19" s="22">
        <f t="shared" si="1"/>
        <v>8.85</v>
      </c>
      <c r="O19" s="5">
        <v>8</v>
      </c>
      <c r="P19" s="10"/>
      <c r="Q19" s="23">
        <f t="shared" si="78"/>
        <v>8.4</v>
      </c>
      <c r="R19" s="5"/>
      <c r="S19" s="9"/>
      <c r="T19" s="5">
        <f t="shared" si="79"/>
        <v>0</v>
      </c>
      <c r="U19" s="5"/>
      <c r="V19" s="5"/>
      <c r="W19" s="5">
        <f t="shared" si="80"/>
        <v>0</v>
      </c>
      <c r="X19" s="5">
        <f t="shared" si="81"/>
        <v>0</v>
      </c>
      <c r="Y19" s="5"/>
      <c r="Z19" s="10"/>
      <c r="AA19" s="9">
        <f t="shared" si="82"/>
        <v>0</v>
      </c>
      <c r="AB19" s="39">
        <f t="shared" si="83"/>
        <v>8.4250000000000007</v>
      </c>
      <c r="AC19" s="26"/>
      <c r="AD19" s="26"/>
      <c r="AE19" s="5">
        <f t="shared" si="84"/>
        <v>0</v>
      </c>
      <c r="AF19" s="5"/>
      <c r="AG19" s="10"/>
      <c r="AH19" s="23">
        <f t="shared" si="85"/>
        <v>0</v>
      </c>
      <c r="AI19" s="9"/>
      <c r="AJ19" s="5"/>
      <c r="AK19" s="5">
        <f t="shared" si="86"/>
        <v>0</v>
      </c>
      <c r="AL19" s="5"/>
      <c r="AM19" s="5"/>
      <c r="AN19" s="9">
        <f t="shared" si="87"/>
        <v>0</v>
      </c>
      <c r="AO19" s="39">
        <f t="shared" si="88"/>
        <v>0</v>
      </c>
      <c r="AP19" s="26"/>
      <c r="AQ19" s="26"/>
      <c r="AR19" s="5">
        <f t="shared" si="89"/>
        <v>0</v>
      </c>
      <c r="AS19" s="5"/>
      <c r="AT19" s="10"/>
      <c r="AU19" s="23">
        <f t="shared" si="90"/>
        <v>0</v>
      </c>
      <c r="AV19" s="9"/>
      <c r="AW19" s="5"/>
      <c r="AX19" s="5">
        <f t="shared" si="91"/>
        <v>0</v>
      </c>
      <c r="AY19" s="5"/>
      <c r="AZ19" s="5"/>
      <c r="BA19" s="9">
        <f t="shared" si="92"/>
        <v>0</v>
      </c>
      <c r="BB19" s="39">
        <f t="shared" si="16"/>
        <v>0</v>
      </c>
      <c r="BC19" s="29">
        <v>6</v>
      </c>
      <c r="BD19" s="29">
        <v>7</v>
      </c>
      <c r="BE19" s="7">
        <f t="shared" si="17"/>
        <v>6.7</v>
      </c>
      <c r="BF19" s="1">
        <v>8</v>
      </c>
      <c r="BG19" s="10"/>
      <c r="BH19" s="23">
        <f t="shared" si="93"/>
        <v>7.4</v>
      </c>
      <c r="BI19" s="9"/>
      <c r="BJ19" s="5"/>
      <c r="BK19" s="5">
        <f t="shared" si="94"/>
        <v>0</v>
      </c>
      <c r="BL19" s="5"/>
      <c r="BM19" s="5"/>
      <c r="BN19" s="9">
        <f t="shared" si="95"/>
        <v>0</v>
      </c>
      <c r="BO19" s="39">
        <f t="shared" si="21"/>
        <v>7.35</v>
      </c>
      <c r="BP19" s="3">
        <v>8</v>
      </c>
      <c r="BQ19" s="3"/>
      <c r="BR19" s="3">
        <v>8</v>
      </c>
      <c r="BS19" s="5">
        <f t="shared" si="69"/>
        <v>8</v>
      </c>
      <c r="BT19" s="3">
        <v>8</v>
      </c>
      <c r="BU19" s="10"/>
      <c r="BV19" s="23">
        <f t="shared" si="96"/>
        <v>8</v>
      </c>
      <c r="BW19" s="9"/>
      <c r="BX19" s="5"/>
      <c r="BY19" s="5">
        <f t="shared" si="97"/>
        <v>0</v>
      </c>
      <c r="BZ19" s="5"/>
      <c r="CA19" s="5"/>
      <c r="CB19" s="9">
        <f t="shared" si="98"/>
        <v>0</v>
      </c>
      <c r="CC19" s="39">
        <f t="shared" si="25"/>
        <v>8</v>
      </c>
      <c r="CD19" s="26">
        <v>5</v>
      </c>
      <c r="CE19" s="26">
        <v>7</v>
      </c>
      <c r="CF19" s="26">
        <v>5</v>
      </c>
      <c r="CG19" s="26">
        <v>8</v>
      </c>
      <c r="CH19" s="5">
        <f t="shared" si="70"/>
        <v>6.3</v>
      </c>
      <c r="CI19" s="5">
        <v>7</v>
      </c>
      <c r="CJ19" s="10"/>
      <c r="CK19" s="23">
        <f t="shared" si="99"/>
        <v>6.7</v>
      </c>
      <c r="CL19" s="9"/>
      <c r="CM19" s="5"/>
      <c r="CN19" s="5">
        <f t="shared" si="100"/>
        <v>0</v>
      </c>
      <c r="CO19" s="5"/>
      <c r="CP19" s="5"/>
      <c r="CQ19" s="9">
        <f t="shared" si="101"/>
        <v>0</v>
      </c>
      <c r="CR19" s="39">
        <f t="shared" si="29"/>
        <v>6.65</v>
      </c>
      <c r="CS19" s="26">
        <v>7</v>
      </c>
      <c r="CT19" s="26">
        <v>7</v>
      </c>
      <c r="CU19" s="5">
        <f t="shared" si="102"/>
        <v>7</v>
      </c>
      <c r="CV19" s="5">
        <v>7</v>
      </c>
      <c r="CW19" s="10"/>
      <c r="CX19" s="23">
        <f t="shared" si="103"/>
        <v>7</v>
      </c>
      <c r="CY19" s="9"/>
      <c r="CZ19" s="5"/>
      <c r="DA19" s="5">
        <f t="shared" si="104"/>
        <v>0</v>
      </c>
      <c r="DB19" s="5"/>
      <c r="DC19" s="5"/>
      <c r="DD19" s="9">
        <f t="shared" si="105"/>
        <v>0</v>
      </c>
      <c r="DE19" s="39">
        <f t="shared" si="34"/>
        <v>7</v>
      </c>
      <c r="DF19" s="46">
        <v>8</v>
      </c>
      <c r="DG19" s="46">
        <v>8</v>
      </c>
      <c r="DH19" s="46"/>
      <c r="DI19" s="5">
        <f t="shared" si="71"/>
        <v>8</v>
      </c>
      <c r="DJ19" s="3">
        <v>7.5</v>
      </c>
      <c r="DK19" s="10"/>
      <c r="DL19" s="23">
        <f t="shared" si="106"/>
        <v>7.8</v>
      </c>
      <c r="DM19" s="9"/>
      <c r="DN19" s="5"/>
      <c r="DO19" s="5">
        <f t="shared" si="107"/>
        <v>0</v>
      </c>
      <c r="DP19" s="5"/>
      <c r="DQ19" s="5"/>
      <c r="DR19" s="9">
        <f t="shared" si="108"/>
        <v>0</v>
      </c>
      <c r="DS19" s="39">
        <f t="shared" si="38"/>
        <v>7.75</v>
      </c>
      <c r="DT19" s="26">
        <v>7</v>
      </c>
      <c r="DU19" s="26">
        <v>6</v>
      </c>
      <c r="DV19" s="26">
        <v>7</v>
      </c>
      <c r="DW19" s="5">
        <f t="shared" si="72"/>
        <v>6.6</v>
      </c>
      <c r="DX19" s="5">
        <v>6</v>
      </c>
      <c r="DY19" s="10"/>
      <c r="DZ19" s="23">
        <f t="shared" si="39"/>
        <v>6.3</v>
      </c>
      <c r="EA19" s="9"/>
      <c r="EB19" s="5"/>
      <c r="EC19" s="5">
        <f t="shared" si="109"/>
        <v>0</v>
      </c>
      <c r="ED19" s="5"/>
      <c r="EE19" s="5"/>
      <c r="EF19" s="9">
        <f t="shared" si="110"/>
        <v>0</v>
      </c>
      <c r="EG19" s="39">
        <f t="shared" si="42"/>
        <v>6.3</v>
      </c>
      <c r="EH19" s="3">
        <v>5</v>
      </c>
      <c r="EI19" s="3">
        <v>8</v>
      </c>
      <c r="EJ19" s="7">
        <f t="shared" si="43"/>
        <v>7</v>
      </c>
      <c r="EK19" s="3">
        <v>7</v>
      </c>
      <c r="EL19" s="10"/>
      <c r="EM19" s="23">
        <f t="shared" si="111"/>
        <v>7</v>
      </c>
      <c r="EN19" s="9"/>
      <c r="EO19" s="5"/>
      <c r="EP19" s="5">
        <f t="shared" si="112"/>
        <v>0</v>
      </c>
      <c r="EQ19" s="5"/>
      <c r="ER19" s="5"/>
      <c r="ES19" s="9">
        <f t="shared" si="113"/>
        <v>0</v>
      </c>
      <c r="ET19" s="39">
        <f t="shared" si="47"/>
        <v>7</v>
      </c>
      <c r="EU19" s="26">
        <v>7</v>
      </c>
      <c r="EV19" s="26">
        <v>7</v>
      </c>
      <c r="EW19" s="5">
        <f t="shared" si="114"/>
        <v>7</v>
      </c>
      <c r="EX19" s="5">
        <v>7</v>
      </c>
      <c r="EY19" s="10"/>
      <c r="EZ19" s="23">
        <f t="shared" si="115"/>
        <v>7</v>
      </c>
      <c r="FA19" s="9"/>
      <c r="FB19" s="5"/>
      <c r="FC19" s="5">
        <f t="shared" si="116"/>
        <v>0</v>
      </c>
      <c r="FD19" s="5"/>
      <c r="FE19" s="5"/>
      <c r="FF19" s="9">
        <f t="shared" si="117"/>
        <v>0</v>
      </c>
      <c r="FG19" s="39">
        <f t="shared" si="73"/>
        <v>7</v>
      </c>
      <c r="FH19" s="26">
        <v>7</v>
      </c>
      <c r="FI19" s="26">
        <v>8</v>
      </c>
      <c r="FJ19" s="5">
        <f t="shared" si="118"/>
        <v>7.7</v>
      </c>
      <c r="FK19" s="5">
        <v>5</v>
      </c>
      <c r="FL19" s="10"/>
      <c r="FM19" s="23">
        <f t="shared" si="53"/>
        <v>6.4</v>
      </c>
      <c r="FN19" s="9"/>
      <c r="FO19" s="5"/>
      <c r="FP19" s="5">
        <f t="shared" si="119"/>
        <v>0</v>
      </c>
      <c r="FQ19" s="5"/>
      <c r="FR19" s="5"/>
      <c r="FS19" s="9">
        <f t="shared" si="120"/>
        <v>0</v>
      </c>
      <c r="FT19" s="39">
        <f t="shared" si="56"/>
        <v>6.35</v>
      </c>
      <c r="FU19" s="26">
        <v>6</v>
      </c>
      <c r="FV19" s="26">
        <v>7</v>
      </c>
      <c r="FW19" s="5">
        <f t="shared" si="121"/>
        <v>6.7</v>
      </c>
      <c r="FX19" s="5">
        <f t="shared" si="74"/>
        <v>6.7</v>
      </c>
      <c r="FY19" s="10"/>
      <c r="FZ19" s="23">
        <f t="shared" si="58"/>
        <v>6.7</v>
      </c>
      <c r="GA19" s="2"/>
      <c r="GB19" s="2"/>
      <c r="GC19" s="1">
        <f t="shared" si="59"/>
        <v>0</v>
      </c>
      <c r="GD19" s="78"/>
      <c r="GE19" s="78"/>
      <c r="GF19" s="9">
        <f t="shared" si="60"/>
        <v>0</v>
      </c>
      <c r="GG19" s="39">
        <f t="shared" si="61"/>
        <v>6.7</v>
      </c>
      <c r="GH19" s="75">
        <v>5</v>
      </c>
      <c r="GI19" s="75">
        <v>6</v>
      </c>
      <c r="GJ19" s="65">
        <v>5</v>
      </c>
      <c r="GK19" s="5">
        <f t="shared" si="75"/>
        <v>5.4</v>
      </c>
      <c r="GL19" s="5">
        <v>6</v>
      </c>
      <c r="GM19" s="5"/>
      <c r="GN19" s="23">
        <f t="shared" si="62"/>
        <v>5.7</v>
      </c>
      <c r="GO19" s="78"/>
      <c r="GP19" s="78"/>
      <c r="GQ19" s="1">
        <f t="shared" si="63"/>
        <v>0</v>
      </c>
      <c r="GR19" s="78"/>
      <c r="GS19" s="78"/>
      <c r="GT19" s="9">
        <f t="shared" si="64"/>
        <v>0</v>
      </c>
      <c r="GU19" s="39">
        <f t="shared" si="65"/>
        <v>5.7</v>
      </c>
      <c r="GV19" s="39">
        <f t="shared" si="66"/>
        <v>6.2</v>
      </c>
      <c r="GW19" s="46">
        <v>9</v>
      </c>
      <c r="GX19" s="46"/>
      <c r="GY19" s="77">
        <f t="shared" si="67"/>
        <v>9</v>
      </c>
      <c r="GZ19" s="39">
        <f t="shared" si="68"/>
        <v>9</v>
      </c>
    </row>
    <row r="20" spans="1:208" s="61" customFormat="1" ht="18.75" customHeight="1">
      <c r="A20" s="130">
        <v>11</v>
      </c>
      <c r="B20" s="131" t="s">
        <v>213</v>
      </c>
      <c r="C20" s="82" t="s">
        <v>214</v>
      </c>
      <c r="D20" s="82" t="str">
        <f t="shared" si="0"/>
        <v>123DC2618</v>
      </c>
      <c r="E20" s="87" t="s">
        <v>22</v>
      </c>
      <c r="F20" s="88" t="s">
        <v>246</v>
      </c>
      <c r="G20" s="100" t="s">
        <v>23</v>
      </c>
      <c r="H20" s="1">
        <v>8</v>
      </c>
      <c r="I20" s="1">
        <v>9</v>
      </c>
      <c r="J20" s="22">
        <f t="shared" si="76"/>
        <v>8.6999999999999993</v>
      </c>
      <c r="K20" s="1">
        <v>9</v>
      </c>
      <c r="L20" s="1">
        <v>9</v>
      </c>
      <c r="M20" s="22">
        <f t="shared" ref="M20:M33" si="122">ROUND((K20+L20*2)/3,1)</f>
        <v>9</v>
      </c>
      <c r="N20" s="22">
        <f t="shared" ref="N20:N33" si="123">(J20+M20)/2</f>
        <v>8.85</v>
      </c>
      <c r="O20" s="1">
        <v>9</v>
      </c>
      <c r="P20" s="5"/>
      <c r="Q20" s="23">
        <f t="shared" ref="Q20:Q32" si="124">ROUND((MAX(O20:P20)+N20)/2,1)</f>
        <v>8.9</v>
      </c>
      <c r="R20" s="5"/>
      <c r="S20" s="9"/>
      <c r="T20" s="5">
        <f t="shared" ref="T20:T32" si="125">ROUND((R20+S20*2)/3,1)</f>
        <v>0</v>
      </c>
      <c r="U20" s="5"/>
      <c r="V20" s="5"/>
      <c r="W20" s="5">
        <f t="shared" ref="W20:W32" si="126">ROUND((U20+V20*2)/3,1)</f>
        <v>0</v>
      </c>
      <c r="X20" s="5">
        <f t="shared" ref="X20:X32" si="127">(T20+W20)/2</f>
        <v>0</v>
      </c>
      <c r="Y20" s="5"/>
      <c r="Z20" s="10"/>
      <c r="AA20" s="9">
        <f t="shared" ref="AA20:AA32" si="128">ROUND((MAX(Y20:Z20)+X20)/2,1)</f>
        <v>0</v>
      </c>
      <c r="AB20" s="39">
        <f t="shared" ref="AB20:AB32" si="129">IF(X20=0,(MAX(O20,P20)+N20)/2,(MAX(Y20,Z20)+X20)/2)</f>
        <v>8.9250000000000007</v>
      </c>
      <c r="AC20" s="1">
        <v>9</v>
      </c>
      <c r="AD20" s="1">
        <v>8</v>
      </c>
      <c r="AE20" s="1">
        <f t="shared" ref="AE20:AE33" si="130">ROUND((AD20*2+AC20)/3,1)</f>
        <v>8.3000000000000007</v>
      </c>
      <c r="AF20" s="1">
        <v>9</v>
      </c>
      <c r="AG20" s="4"/>
      <c r="AH20" s="23">
        <f t="shared" ref="AH20:AH33" si="131">ROUND((MAX(AF20:AG20)+AE20)/2,1)</f>
        <v>8.6999999999999993</v>
      </c>
      <c r="AI20" s="9"/>
      <c r="AJ20" s="5"/>
      <c r="AK20" s="5">
        <f t="shared" ref="AK20:AK33" si="132">ROUND((AI20+AJ20*2)/3,1)</f>
        <v>0</v>
      </c>
      <c r="AL20" s="5"/>
      <c r="AM20" s="5"/>
      <c r="AN20" s="9">
        <f t="shared" ref="AN20:AN33" si="133">ROUND((MAX(AL20:AM20)+AK20)/2,1)</f>
        <v>0</v>
      </c>
      <c r="AO20" s="39">
        <f t="shared" ref="AO20:AO33" si="134">IF(AK20=0,(MAX(AF20,AG20)+AE20)/2,(MAX(AL20,AM20)+AK20)/2)</f>
        <v>8.65</v>
      </c>
      <c r="AP20" s="1">
        <v>10</v>
      </c>
      <c r="AQ20" s="1">
        <v>10</v>
      </c>
      <c r="AR20" s="1">
        <f t="shared" ref="AR20:AR33" si="135">(AQ20*2+AP20)/3</f>
        <v>10</v>
      </c>
      <c r="AS20" s="1">
        <v>8</v>
      </c>
      <c r="AT20" s="1"/>
      <c r="AU20" s="23">
        <f t="shared" ref="AU20:AU33" si="136">ROUND((MAX(AS20:AT20)+AR20)/2,1)</f>
        <v>9</v>
      </c>
      <c r="AV20" s="9"/>
      <c r="AW20" s="5"/>
      <c r="AX20" s="5">
        <f t="shared" ref="AX20:AX33" si="137">ROUND((AV20+AW20*2)/3,1)</f>
        <v>0</v>
      </c>
      <c r="AY20" s="5"/>
      <c r="AZ20" s="5"/>
      <c r="BA20" s="9">
        <f t="shared" ref="BA20:BA33" si="138">ROUND((MAX(AY20:AZ20)+AX20)/2,1)</f>
        <v>0</v>
      </c>
      <c r="BB20" s="39">
        <f t="shared" si="16"/>
        <v>9</v>
      </c>
      <c r="BC20" s="26">
        <v>8</v>
      </c>
      <c r="BD20" s="26">
        <v>7</v>
      </c>
      <c r="BE20" s="5">
        <f t="shared" ref="BE20:BE33" si="139">ROUND((BC20+BD20*2)/3,1)</f>
        <v>7.3</v>
      </c>
      <c r="BF20" s="5">
        <v>8.5</v>
      </c>
      <c r="BG20" s="10"/>
      <c r="BH20" s="23">
        <f t="shared" ref="BH20:BH33" si="140">ROUND((MAX(BF20:BG20)+BE20)/2,1)</f>
        <v>7.9</v>
      </c>
      <c r="BI20" s="9"/>
      <c r="BJ20" s="5"/>
      <c r="BK20" s="5">
        <f t="shared" ref="BK20:BK33" si="141">ROUND((BI20+BJ20*2)/3,1)</f>
        <v>0</v>
      </c>
      <c r="BL20" s="5"/>
      <c r="BM20" s="5"/>
      <c r="BN20" s="9">
        <f t="shared" ref="BN20:BN33" si="142">ROUND((MAX(BL20:BM20)+BK20)/2,1)</f>
        <v>0</v>
      </c>
      <c r="BO20" s="39">
        <f t="shared" si="21"/>
        <v>7.9</v>
      </c>
      <c r="BP20" s="26">
        <v>8</v>
      </c>
      <c r="BQ20" s="26">
        <v>9</v>
      </c>
      <c r="BR20" s="26">
        <v>7</v>
      </c>
      <c r="BS20" s="5">
        <f t="shared" ref="BS20:BS28" si="143">ROUND((BP20+BR20*2+BQ20*2)/5,1)</f>
        <v>8</v>
      </c>
      <c r="BT20" s="5"/>
      <c r="BU20" s="10"/>
      <c r="BV20" s="23">
        <f t="shared" ref="BV20:BV33" si="144">ROUND((MAX(BT20:BU20)+BS20)/2,1)</f>
        <v>4</v>
      </c>
      <c r="BW20" s="9"/>
      <c r="BX20" s="5"/>
      <c r="BY20" s="5">
        <f t="shared" ref="BY20:BY33" si="145">ROUND((BW20+BX20*2)/3,1)</f>
        <v>0</v>
      </c>
      <c r="BZ20" s="5"/>
      <c r="CA20" s="5"/>
      <c r="CB20" s="9">
        <f t="shared" ref="CB20:CB33" si="146">ROUND((MAX(BZ20:CA20)+BY20)/2,1)</f>
        <v>0</v>
      </c>
      <c r="CC20" s="39">
        <f t="shared" si="25"/>
        <v>4</v>
      </c>
      <c r="CD20" s="26"/>
      <c r="CE20" s="26"/>
      <c r="CF20" s="26"/>
      <c r="CG20" s="26"/>
      <c r="CH20" s="5">
        <f t="shared" ref="CH20:CH33" si="147">ROUND((CD20+CG20*2)/3,1)</f>
        <v>0</v>
      </c>
      <c r="CI20" s="5"/>
      <c r="CJ20" s="10"/>
      <c r="CK20" s="23">
        <f t="shared" ref="CK20:CK33" si="148">ROUND((MAX(CI20:CJ20)+CH20)/2,1)</f>
        <v>0</v>
      </c>
      <c r="CL20" s="9"/>
      <c r="CM20" s="5"/>
      <c r="CN20" s="5">
        <f t="shared" ref="CN20:CN33" si="149">ROUND((CL20+CM20*2)/3,1)</f>
        <v>0</v>
      </c>
      <c r="CO20" s="5"/>
      <c r="CP20" s="5"/>
      <c r="CQ20" s="9">
        <f t="shared" ref="CQ20:CQ33" si="150">ROUND((MAX(CO20:CP20)+CN20)/2,1)</f>
        <v>0</v>
      </c>
      <c r="CR20" s="39">
        <f t="shared" si="29"/>
        <v>0</v>
      </c>
      <c r="CS20" s="26">
        <v>9</v>
      </c>
      <c r="CT20" s="26">
        <v>9</v>
      </c>
      <c r="CU20" s="5">
        <f t="shared" ref="CU20:CU33" si="151">ROUND((CS20+CT20*2)/3,1)</f>
        <v>9</v>
      </c>
      <c r="CV20" s="5">
        <v>9</v>
      </c>
      <c r="CW20" s="10"/>
      <c r="CX20" s="23">
        <f t="shared" ref="CX20:CX33" si="152">ROUND((MAX(CV20:CW20)+CU20)/2,1)</f>
        <v>9</v>
      </c>
      <c r="CY20" s="9"/>
      <c r="CZ20" s="5"/>
      <c r="DA20" s="5">
        <f t="shared" ref="DA20:DA33" si="153">ROUND((CY20+CZ20*2)/3,1)</f>
        <v>0</v>
      </c>
      <c r="DB20" s="5"/>
      <c r="DC20" s="5"/>
      <c r="DD20" s="9">
        <f t="shared" ref="DD20:DD33" si="154">ROUND((MAX(DB20:DC20)+DA20)/2,1)</f>
        <v>0</v>
      </c>
      <c r="DE20" s="39">
        <f t="shared" si="34"/>
        <v>9</v>
      </c>
      <c r="DF20" s="65"/>
      <c r="DG20" s="65"/>
      <c r="DH20" s="65"/>
      <c r="DI20" s="5">
        <f t="shared" ref="DI20:DI28" si="155">ROUND((DF20+DG20+DH20)/3,1)</f>
        <v>0</v>
      </c>
      <c r="DJ20" s="5"/>
      <c r="DK20" s="10"/>
      <c r="DL20" s="23">
        <f t="shared" ref="DL20:DL33" si="156">ROUND((MAX(DJ20:DK20)+DI20)/2,1)</f>
        <v>0</v>
      </c>
      <c r="DM20" s="9"/>
      <c r="DN20" s="5"/>
      <c r="DO20" s="5">
        <f t="shared" ref="DO20:DO33" si="157">ROUND((DM20+DN20*2)/3,1)</f>
        <v>0</v>
      </c>
      <c r="DP20" s="5"/>
      <c r="DQ20" s="5"/>
      <c r="DR20" s="9">
        <f t="shared" ref="DR20:DR33" si="158">ROUND((MAX(DP20:DQ20)+DO20)/2,1)</f>
        <v>0</v>
      </c>
      <c r="DS20" s="39">
        <f t="shared" ref="DS20:DS33" si="159">IF(DO20=0,(MAX(DK20,DJ20)+DI20)/2,(MAX(DP20,DQ20)+DO20)/2)</f>
        <v>0</v>
      </c>
      <c r="DT20" s="26"/>
      <c r="DU20" s="26"/>
      <c r="DV20" s="26"/>
      <c r="DW20" s="5">
        <f t="shared" ref="DW20:DW33" si="160">ROUND((DT20+DV20*2)/3,1)</f>
        <v>0</v>
      </c>
      <c r="DX20" s="5"/>
      <c r="DY20" s="10"/>
      <c r="DZ20" s="23">
        <f t="shared" si="39"/>
        <v>0</v>
      </c>
      <c r="EA20" s="9"/>
      <c r="EB20" s="5"/>
      <c r="EC20" s="5">
        <f t="shared" ref="EC20:EC33" si="161">ROUND((EA20+EB20*2)/3,1)</f>
        <v>0</v>
      </c>
      <c r="ED20" s="5"/>
      <c r="EE20" s="5"/>
      <c r="EF20" s="9">
        <f t="shared" ref="EF20:EF33" si="162">ROUND((MAX(ED20:EE20)+EC20)/2,1)</f>
        <v>0</v>
      </c>
      <c r="EG20" s="39">
        <f t="shared" si="42"/>
        <v>0</v>
      </c>
      <c r="EH20" s="26"/>
      <c r="EI20" s="26"/>
      <c r="EJ20" s="5">
        <f t="shared" ref="EJ20:EJ33" si="163">ROUND((EH20+EI20*2)/3,1)</f>
        <v>0</v>
      </c>
      <c r="EK20" s="5"/>
      <c r="EL20" s="10"/>
      <c r="EM20" s="23">
        <f t="shared" ref="EM20:EM33" si="164">ROUND((MAX(EK20:EL20)+EJ20)/2,1)</f>
        <v>0</v>
      </c>
      <c r="EN20" s="9"/>
      <c r="EO20" s="5"/>
      <c r="EP20" s="5">
        <f t="shared" ref="EP20:EP33" si="165">ROUND((EN20+EO20*2)/3,1)</f>
        <v>0</v>
      </c>
      <c r="EQ20" s="5"/>
      <c r="ER20" s="5"/>
      <c r="ES20" s="9">
        <f t="shared" ref="ES20:ES33" si="166">ROUND((MAX(EQ20:ER20)+EP20)/2,1)</f>
        <v>0</v>
      </c>
      <c r="ET20" s="39">
        <f t="shared" ref="ET20:ET33" si="167">IF(EP20=0,(MAX(EK20,EL20)+EJ20)/2,(MAX(EQ20,ER20)+EP20)/2)</f>
        <v>0</v>
      </c>
      <c r="EU20" s="26">
        <v>9</v>
      </c>
      <c r="EV20" s="26">
        <v>9</v>
      </c>
      <c r="EW20" s="5">
        <f t="shared" ref="EW20:EW33" si="168">ROUND((EU20+EV20*2)/3,1)</f>
        <v>9</v>
      </c>
      <c r="EX20" s="5">
        <v>6</v>
      </c>
      <c r="EY20" s="10"/>
      <c r="EZ20" s="23">
        <f t="shared" ref="EZ20:EZ33" si="169">ROUND((MAX(EX20:EY20)+EW20)/2,1)</f>
        <v>7.5</v>
      </c>
      <c r="FA20" s="9"/>
      <c r="FB20" s="5"/>
      <c r="FC20" s="5">
        <f t="shared" ref="FC20:FC33" si="170">ROUND((FA20+FB20*2)/3,1)</f>
        <v>0</v>
      </c>
      <c r="FD20" s="5"/>
      <c r="FE20" s="5"/>
      <c r="FF20" s="9">
        <f t="shared" ref="FF20:FF33" si="171">ROUND((MAX(FD20:FE20)+FC20)/2,1)</f>
        <v>0</v>
      </c>
      <c r="FG20" s="39">
        <f t="shared" si="73"/>
        <v>7.5</v>
      </c>
      <c r="FH20" s="26"/>
      <c r="FI20" s="26"/>
      <c r="FJ20" s="5">
        <f t="shared" ref="FJ20:FJ33" si="172">ROUND((FH20+FI20*2)/3,1)</f>
        <v>0</v>
      </c>
      <c r="FK20" s="5"/>
      <c r="FL20" s="10"/>
      <c r="FM20" s="23">
        <f t="shared" si="53"/>
        <v>0</v>
      </c>
      <c r="FN20" s="9"/>
      <c r="FO20" s="5"/>
      <c r="FP20" s="5">
        <f t="shared" ref="FP20:FP33" si="173">ROUND((FN20+FO20*2)/3,1)</f>
        <v>0</v>
      </c>
      <c r="FQ20" s="5"/>
      <c r="FR20" s="5"/>
      <c r="FS20" s="9">
        <f t="shared" ref="FS20:FS33" si="174">ROUND((MAX(FQ20:FR20)+FP20)/2,1)</f>
        <v>0</v>
      </c>
      <c r="FT20" s="39">
        <f t="shared" si="56"/>
        <v>0</v>
      </c>
      <c r="FU20" s="26"/>
      <c r="FV20" s="26"/>
      <c r="FW20" s="5">
        <f t="shared" ref="FW20:FW33" si="175">ROUND((FU20+FV20*2)/3,1)</f>
        <v>0</v>
      </c>
      <c r="FX20" s="5"/>
      <c r="FY20" s="10"/>
      <c r="FZ20" s="23">
        <f t="shared" si="58"/>
        <v>0</v>
      </c>
      <c r="GA20" s="2"/>
      <c r="GB20" s="2"/>
      <c r="GC20" s="1">
        <f t="shared" si="59"/>
        <v>0</v>
      </c>
      <c r="GD20" s="78"/>
      <c r="GE20" s="78"/>
      <c r="GF20" s="9">
        <f t="shared" si="60"/>
        <v>0</v>
      </c>
      <c r="GG20" s="39">
        <f t="shared" si="61"/>
        <v>0</v>
      </c>
      <c r="GH20" s="9"/>
      <c r="GI20" s="9"/>
      <c r="GJ20" s="5"/>
      <c r="GK20" s="5">
        <f t="shared" ref="GK20:GK33" si="176">ROUND((GH20+GJ20*2)/3,1)</f>
        <v>0</v>
      </c>
      <c r="GL20" s="5"/>
      <c r="GM20" s="5"/>
      <c r="GN20" s="23">
        <f t="shared" si="62"/>
        <v>0</v>
      </c>
      <c r="GO20" s="78"/>
      <c r="GP20" s="78"/>
      <c r="GQ20" s="1">
        <f t="shared" si="63"/>
        <v>0</v>
      </c>
      <c r="GR20" s="78"/>
      <c r="GS20" s="78"/>
      <c r="GT20" s="9">
        <f t="shared" si="64"/>
        <v>0</v>
      </c>
      <c r="GU20" s="39">
        <f t="shared" si="65"/>
        <v>0</v>
      </c>
      <c r="GV20" s="39">
        <f t="shared" si="66"/>
        <v>0</v>
      </c>
      <c r="GW20" s="46"/>
      <c r="GX20" s="46"/>
      <c r="GY20" s="77">
        <f t="shared" si="67"/>
        <v>0</v>
      </c>
      <c r="GZ20" s="39">
        <f t="shared" si="68"/>
        <v>0</v>
      </c>
    </row>
    <row r="21" spans="1:208" s="61" customFormat="1" ht="18.75" customHeight="1">
      <c r="A21" s="130">
        <v>12</v>
      </c>
      <c r="B21" s="131" t="s">
        <v>213</v>
      </c>
      <c r="C21" s="82" t="s">
        <v>215</v>
      </c>
      <c r="D21" s="82" t="str">
        <f t="shared" si="0"/>
        <v>123DC2620</v>
      </c>
      <c r="E21" s="87" t="s">
        <v>24</v>
      </c>
      <c r="F21" s="88" t="s">
        <v>113</v>
      </c>
      <c r="G21" s="100" t="s">
        <v>25</v>
      </c>
      <c r="H21" s="1">
        <v>8</v>
      </c>
      <c r="I21" s="1">
        <v>8</v>
      </c>
      <c r="J21" s="22">
        <f t="shared" si="76"/>
        <v>8</v>
      </c>
      <c r="K21" s="1">
        <v>9</v>
      </c>
      <c r="L21" s="1">
        <v>9</v>
      </c>
      <c r="M21" s="22">
        <f t="shared" si="122"/>
        <v>9</v>
      </c>
      <c r="N21" s="22">
        <f t="shared" si="123"/>
        <v>8.5</v>
      </c>
      <c r="O21" s="1">
        <v>8</v>
      </c>
      <c r="P21" s="5"/>
      <c r="Q21" s="23">
        <f t="shared" si="124"/>
        <v>8.3000000000000007</v>
      </c>
      <c r="R21" s="5"/>
      <c r="S21" s="9"/>
      <c r="T21" s="5">
        <f t="shared" si="125"/>
        <v>0</v>
      </c>
      <c r="U21" s="5"/>
      <c r="V21" s="5"/>
      <c r="W21" s="5">
        <f t="shared" si="126"/>
        <v>0</v>
      </c>
      <c r="X21" s="5">
        <f t="shared" si="127"/>
        <v>0</v>
      </c>
      <c r="Y21" s="5"/>
      <c r="Z21" s="10"/>
      <c r="AA21" s="9">
        <f t="shared" si="128"/>
        <v>0</v>
      </c>
      <c r="AB21" s="39">
        <f t="shared" si="129"/>
        <v>8.25</v>
      </c>
      <c r="AC21" s="1">
        <v>8</v>
      </c>
      <c r="AD21" s="1">
        <v>7</v>
      </c>
      <c r="AE21" s="1">
        <f t="shared" si="130"/>
        <v>7.3</v>
      </c>
      <c r="AF21" s="1">
        <v>7</v>
      </c>
      <c r="AG21" s="4"/>
      <c r="AH21" s="23">
        <f t="shared" si="131"/>
        <v>7.2</v>
      </c>
      <c r="AI21" s="9"/>
      <c r="AJ21" s="5"/>
      <c r="AK21" s="5">
        <f t="shared" si="132"/>
        <v>0</v>
      </c>
      <c r="AL21" s="5"/>
      <c r="AM21" s="5"/>
      <c r="AN21" s="9">
        <f t="shared" si="133"/>
        <v>0</v>
      </c>
      <c r="AO21" s="39">
        <f t="shared" si="134"/>
        <v>7.15</v>
      </c>
      <c r="AP21" s="1">
        <v>9</v>
      </c>
      <c r="AQ21" s="1">
        <v>9</v>
      </c>
      <c r="AR21" s="1">
        <f t="shared" si="135"/>
        <v>9</v>
      </c>
      <c r="AS21" s="1">
        <v>4.5</v>
      </c>
      <c r="AT21" s="1"/>
      <c r="AU21" s="23">
        <f t="shared" si="136"/>
        <v>6.8</v>
      </c>
      <c r="AV21" s="9"/>
      <c r="AW21" s="5"/>
      <c r="AX21" s="5">
        <f t="shared" si="137"/>
        <v>0</v>
      </c>
      <c r="AY21" s="5"/>
      <c r="AZ21" s="5"/>
      <c r="BA21" s="9">
        <f t="shared" si="138"/>
        <v>0</v>
      </c>
      <c r="BB21" s="39">
        <f t="shared" si="16"/>
        <v>6.75</v>
      </c>
      <c r="BC21" s="26">
        <v>7</v>
      </c>
      <c r="BD21" s="26">
        <v>6</v>
      </c>
      <c r="BE21" s="5">
        <f t="shared" si="139"/>
        <v>6.3</v>
      </c>
      <c r="BF21" s="5">
        <v>8</v>
      </c>
      <c r="BG21" s="10"/>
      <c r="BH21" s="23">
        <f t="shared" si="140"/>
        <v>7.2</v>
      </c>
      <c r="BI21" s="9"/>
      <c r="BJ21" s="5"/>
      <c r="BK21" s="5">
        <f t="shared" si="141"/>
        <v>0</v>
      </c>
      <c r="BL21" s="5"/>
      <c r="BM21" s="5"/>
      <c r="BN21" s="9">
        <f t="shared" si="142"/>
        <v>0</v>
      </c>
      <c r="BO21" s="39">
        <f t="shared" si="21"/>
        <v>7.15</v>
      </c>
      <c r="BP21" s="26">
        <v>7</v>
      </c>
      <c r="BQ21" s="26">
        <v>6</v>
      </c>
      <c r="BR21" s="26">
        <v>7</v>
      </c>
      <c r="BS21" s="5">
        <f t="shared" si="143"/>
        <v>6.6</v>
      </c>
      <c r="BT21" s="5"/>
      <c r="BU21" s="10"/>
      <c r="BV21" s="23">
        <f t="shared" si="144"/>
        <v>3.3</v>
      </c>
      <c r="BW21" s="9"/>
      <c r="BX21" s="5"/>
      <c r="BY21" s="5">
        <f t="shared" si="145"/>
        <v>0</v>
      </c>
      <c r="BZ21" s="5"/>
      <c r="CA21" s="5"/>
      <c r="CB21" s="9">
        <f t="shared" si="146"/>
        <v>0</v>
      </c>
      <c r="CC21" s="39">
        <f t="shared" si="25"/>
        <v>3.3</v>
      </c>
      <c r="CD21" s="26"/>
      <c r="CE21" s="26"/>
      <c r="CF21" s="26"/>
      <c r="CG21" s="26"/>
      <c r="CH21" s="5">
        <f t="shared" si="147"/>
        <v>0</v>
      </c>
      <c r="CI21" s="5"/>
      <c r="CJ21" s="10"/>
      <c r="CK21" s="23">
        <f t="shared" si="148"/>
        <v>0</v>
      </c>
      <c r="CL21" s="9"/>
      <c r="CM21" s="5"/>
      <c r="CN21" s="5">
        <f t="shared" si="149"/>
        <v>0</v>
      </c>
      <c r="CO21" s="5"/>
      <c r="CP21" s="5"/>
      <c r="CQ21" s="9">
        <f t="shared" si="150"/>
        <v>0</v>
      </c>
      <c r="CR21" s="39">
        <f t="shared" si="29"/>
        <v>0</v>
      </c>
      <c r="CS21" s="26">
        <v>8</v>
      </c>
      <c r="CT21" s="26">
        <v>8</v>
      </c>
      <c r="CU21" s="5">
        <f t="shared" si="151"/>
        <v>8</v>
      </c>
      <c r="CV21" s="5">
        <v>8.5</v>
      </c>
      <c r="CW21" s="10"/>
      <c r="CX21" s="23">
        <f t="shared" si="152"/>
        <v>8.3000000000000007</v>
      </c>
      <c r="CY21" s="9"/>
      <c r="CZ21" s="5"/>
      <c r="DA21" s="5">
        <f t="shared" si="153"/>
        <v>0</v>
      </c>
      <c r="DB21" s="5"/>
      <c r="DC21" s="5"/>
      <c r="DD21" s="9">
        <f t="shared" si="154"/>
        <v>0</v>
      </c>
      <c r="DE21" s="39">
        <f t="shared" si="34"/>
        <v>8.25</v>
      </c>
      <c r="DF21" s="65"/>
      <c r="DG21" s="65"/>
      <c r="DH21" s="65"/>
      <c r="DI21" s="5">
        <f t="shared" si="155"/>
        <v>0</v>
      </c>
      <c r="DJ21" s="5"/>
      <c r="DK21" s="10"/>
      <c r="DL21" s="23">
        <f t="shared" si="156"/>
        <v>0</v>
      </c>
      <c r="DM21" s="9"/>
      <c r="DN21" s="5"/>
      <c r="DO21" s="5">
        <f t="shared" si="157"/>
        <v>0</v>
      </c>
      <c r="DP21" s="5"/>
      <c r="DQ21" s="5"/>
      <c r="DR21" s="9">
        <f t="shared" si="158"/>
        <v>0</v>
      </c>
      <c r="DS21" s="39">
        <f t="shared" si="159"/>
        <v>0</v>
      </c>
      <c r="DT21" s="26"/>
      <c r="DU21" s="26"/>
      <c r="DV21" s="26"/>
      <c r="DW21" s="5">
        <f t="shared" si="160"/>
        <v>0</v>
      </c>
      <c r="DX21" s="5"/>
      <c r="DY21" s="10"/>
      <c r="DZ21" s="23">
        <f t="shared" si="39"/>
        <v>0</v>
      </c>
      <c r="EA21" s="9"/>
      <c r="EB21" s="5"/>
      <c r="EC21" s="5">
        <f t="shared" si="161"/>
        <v>0</v>
      </c>
      <c r="ED21" s="5"/>
      <c r="EE21" s="5"/>
      <c r="EF21" s="9">
        <f t="shared" si="162"/>
        <v>0</v>
      </c>
      <c r="EG21" s="39">
        <f t="shared" si="42"/>
        <v>0</v>
      </c>
      <c r="EH21" s="26"/>
      <c r="EI21" s="26"/>
      <c r="EJ21" s="5">
        <f t="shared" si="163"/>
        <v>0</v>
      </c>
      <c r="EK21" s="5"/>
      <c r="EL21" s="10"/>
      <c r="EM21" s="23">
        <f t="shared" si="164"/>
        <v>0</v>
      </c>
      <c r="EN21" s="9"/>
      <c r="EO21" s="5"/>
      <c r="EP21" s="5">
        <f t="shared" si="165"/>
        <v>0</v>
      </c>
      <c r="EQ21" s="5"/>
      <c r="ER21" s="5"/>
      <c r="ES21" s="9">
        <f t="shared" si="166"/>
        <v>0</v>
      </c>
      <c r="ET21" s="39">
        <f t="shared" si="167"/>
        <v>0</v>
      </c>
      <c r="EU21" s="26">
        <v>7</v>
      </c>
      <c r="EV21" s="26">
        <v>6</v>
      </c>
      <c r="EW21" s="5">
        <f t="shared" si="168"/>
        <v>6.3</v>
      </c>
      <c r="EX21" s="5">
        <v>7</v>
      </c>
      <c r="EY21" s="10"/>
      <c r="EZ21" s="23">
        <f t="shared" si="169"/>
        <v>6.7</v>
      </c>
      <c r="FA21" s="9"/>
      <c r="FB21" s="5"/>
      <c r="FC21" s="5">
        <f t="shared" si="170"/>
        <v>0</v>
      </c>
      <c r="FD21" s="5"/>
      <c r="FE21" s="5"/>
      <c r="FF21" s="9">
        <f t="shared" si="171"/>
        <v>0</v>
      </c>
      <c r="FG21" s="39">
        <f t="shared" si="73"/>
        <v>6.65</v>
      </c>
      <c r="FH21" s="26"/>
      <c r="FI21" s="26"/>
      <c r="FJ21" s="5">
        <f t="shared" si="172"/>
        <v>0</v>
      </c>
      <c r="FK21" s="5"/>
      <c r="FL21" s="10"/>
      <c r="FM21" s="23">
        <f t="shared" si="53"/>
        <v>0</v>
      </c>
      <c r="FN21" s="9"/>
      <c r="FO21" s="5"/>
      <c r="FP21" s="5">
        <f t="shared" si="173"/>
        <v>0</v>
      </c>
      <c r="FQ21" s="5"/>
      <c r="FR21" s="5"/>
      <c r="FS21" s="9">
        <f t="shared" si="174"/>
        <v>0</v>
      </c>
      <c r="FT21" s="39">
        <f t="shared" si="56"/>
        <v>0</v>
      </c>
      <c r="FU21" s="26"/>
      <c r="FV21" s="26"/>
      <c r="FW21" s="5">
        <f t="shared" si="175"/>
        <v>0</v>
      </c>
      <c r="FX21" s="5"/>
      <c r="FY21" s="10"/>
      <c r="FZ21" s="23">
        <f t="shared" si="58"/>
        <v>0</v>
      </c>
      <c r="GA21" s="2"/>
      <c r="GB21" s="2"/>
      <c r="GC21" s="1">
        <f t="shared" si="59"/>
        <v>0</v>
      </c>
      <c r="GD21" s="78"/>
      <c r="GE21" s="78"/>
      <c r="GF21" s="9">
        <f t="shared" si="60"/>
        <v>0</v>
      </c>
      <c r="GG21" s="39">
        <f t="shared" si="61"/>
        <v>0</v>
      </c>
      <c r="GH21" s="9"/>
      <c r="GI21" s="9"/>
      <c r="GJ21" s="5"/>
      <c r="GK21" s="5">
        <f t="shared" si="176"/>
        <v>0</v>
      </c>
      <c r="GL21" s="5"/>
      <c r="GM21" s="5"/>
      <c r="GN21" s="23">
        <f t="shared" si="62"/>
        <v>0</v>
      </c>
      <c r="GO21" s="78"/>
      <c r="GP21" s="78"/>
      <c r="GQ21" s="1">
        <f t="shared" si="63"/>
        <v>0</v>
      </c>
      <c r="GR21" s="78"/>
      <c r="GS21" s="78"/>
      <c r="GT21" s="9">
        <f t="shared" si="64"/>
        <v>0</v>
      </c>
      <c r="GU21" s="39">
        <f t="shared" si="65"/>
        <v>0</v>
      </c>
      <c r="GV21" s="39">
        <f t="shared" si="66"/>
        <v>0</v>
      </c>
      <c r="GW21" s="46"/>
      <c r="GX21" s="46"/>
      <c r="GY21" s="77">
        <f t="shared" si="67"/>
        <v>0</v>
      </c>
      <c r="GZ21" s="39">
        <f t="shared" si="68"/>
        <v>0</v>
      </c>
    </row>
    <row r="22" spans="1:208" s="61" customFormat="1" ht="18.75" customHeight="1">
      <c r="A22" s="130">
        <v>13</v>
      </c>
      <c r="B22" s="131" t="s">
        <v>213</v>
      </c>
      <c r="C22" s="82" t="s">
        <v>216</v>
      </c>
      <c r="D22" s="82" t="str">
        <f t="shared" si="0"/>
        <v>123DC2621</v>
      </c>
      <c r="E22" s="87" t="s">
        <v>26</v>
      </c>
      <c r="F22" s="88" t="s">
        <v>308</v>
      </c>
      <c r="G22" s="100" t="s">
        <v>27</v>
      </c>
      <c r="H22" s="1">
        <v>8</v>
      </c>
      <c r="I22" s="1">
        <v>7</v>
      </c>
      <c r="J22" s="22">
        <f t="shared" si="76"/>
        <v>7.3</v>
      </c>
      <c r="K22" s="1">
        <v>8</v>
      </c>
      <c r="L22" s="1">
        <v>7</v>
      </c>
      <c r="M22" s="22">
        <f t="shared" si="122"/>
        <v>7.3</v>
      </c>
      <c r="N22" s="22">
        <f t="shared" si="123"/>
        <v>7.3</v>
      </c>
      <c r="O22" s="1">
        <v>8</v>
      </c>
      <c r="P22" s="5"/>
      <c r="Q22" s="23">
        <f t="shared" si="124"/>
        <v>7.7</v>
      </c>
      <c r="R22" s="5"/>
      <c r="S22" s="9"/>
      <c r="T22" s="5">
        <f t="shared" si="125"/>
        <v>0</v>
      </c>
      <c r="U22" s="5"/>
      <c r="V22" s="5"/>
      <c r="W22" s="5">
        <f t="shared" si="126"/>
        <v>0</v>
      </c>
      <c r="X22" s="5">
        <f t="shared" si="127"/>
        <v>0</v>
      </c>
      <c r="Y22" s="5"/>
      <c r="Z22" s="10"/>
      <c r="AA22" s="9">
        <f t="shared" si="128"/>
        <v>0</v>
      </c>
      <c r="AB22" s="39">
        <f t="shared" si="129"/>
        <v>7.65</v>
      </c>
      <c r="AC22" s="1">
        <v>9</v>
      </c>
      <c r="AD22" s="1">
        <v>7</v>
      </c>
      <c r="AE22" s="1">
        <f t="shared" si="130"/>
        <v>7.7</v>
      </c>
      <c r="AF22" s="1">
        <v>7</v>
      </c>
      <c r="AG22" s="4"/>
      <c r="AH22" s="23">
        <f t="shared" si="131"/>
        <v>7.4</v>
      </c>
      <c r="AI22" s="9"/>
      <c r="AJ22" s="5"/>
      <c r="AK22" s="5">
        <f t="shared" si="132"/>
        <v>0</v>
      </c>
      <c r="AL22" s="5"/>
      <c r="AM22" s="5"/>
      <c r="AN22" s="9">
        <f t="shared" si="133"/>
        <v>0</v>
      </c>
      <c r="AO22" s="39">
        <f t="shared" si="134"/>
        <v>7.35</v>
      </c>
      <c r="AP22" s="1">
        <v>8.5</v>
      </c>
      <c r="AQ22" s="1">
        <v>5.5</v>
      </c>
      <c r="AR22" s="1">
        <f t="shared" si="135"/>
        <v>6.5</v>
      </c>
      <c r="AS22" s="1">
        <v>4</v>
      </c>
      <c r="AT22" s="1"/>
      <c r="AU22" s="23">
        <f t="shared" si="136"/>
        <v>5.3</v>
      </c>
      <c r="AV22" s="9"/>
      <c r="AW22" s="5"/>
      <c r="AX22" s="5">
        <f t="shared" si="137"/>
        <v>0</v>
      </c>
      <c r="AY22" s="5"/>
      <c r="AZ22" s="5"/>
      <c r="BA22" s="9">
        <f t="shared" si="138"/>
        <v>0</v>
      </c>
      <c r="BB22" s="39">
        <f t="shared" si="16"/>
        <v>5.25</v>
      </c>
      <c r="BC22" s="26">
        <v>7</v>
      </c>
      <c r="BD22" s="26">
        <v>7</v>
      </c>
      <c r="BE22" s="5">
        <f t="shared" si="139"/>
        <v>7</v>
      </c>
      <c r="BF22" s="5">
        <v>8</v>
      </c>
      <c r="BG22" s="10"/>
      <c r="BH22" s="23">
        <f t="shared" si="140"/>
        <v>7.5</v>
      </c>
      <c r="BI22" s="9"/>
      <c r="BJ22" s="5"/>
      <c r="BK22" s="5">
        <f t="shared" si="141"/>
        <v>0</v>
      </c>
      <c r="BL22" s="5"/>
      <c r="BM22" s="5"/>
      <c r="BN22" s="9">
        <f t="shared" si="142"/>
        <v>0</v>
      </c>
      <c r="BO22" s="39">
        <f t="shared" si="21"/>
        <v>7.5</v>
      </c>
      <c r="BP22" s="26">
        <v>7</v>
      </c>
      <c r="BQ22" s="26">
        <v>8</v>
      </c>
      <c r="BR22" s="26">
        <v>7</v>
      </c>
      <c r="BS22" s="5">
        <f t="shared" si="143"/>
        <v>7.4</v>
      </c>
      <c r="BT22" s="5"/>
      <c r="BU22" s="10"/>
      <c r="BV22" s="23">
        <f t="shared" si="144"/>
        <v>3.7</v>
      </c>
      <c r="BW22" s="9"/>
      <c r="BX22" s="5"/>
      <c r="BY22" s="5">
        <f t="shared" si="145"/>
        <v>0</v>
      </c>
      <c r="BZ22" s="5"/>
      <c r="CA22" s="5"/>
      <c r="CB22" s="9">
        <f t="shared" si="146"/>
        <v>0</v>
      </c>
      <c r="CC22" s="39">
        <f t="shared" si="25"/>
        <v>3.7</v>
      </c>
      <c r="CD22" s="26"/>
      <c r="CE22" s="26"/>
      <c r="CF22" s="26"/>
      <c r="CG22" s="26"/>
      <c r="CH22" s="5">
        <f t="shared" si="147"/>
        <v>0</v>
      </c>
      <c r="CI22" s="5"/>
      <c r="CJ22" s="10"/>
      <c r="CK22" s="23">
        <f t="shared" si="148"/>
        <v>0</v>
      </c>
      <c r="CL22" s="9"/>
      <c r="CM22" s="5"/>
      <c r="CN22" s="5">
        <f t="shared" si="149"/>
        <v>0</v>
      </c>
      <c r="CO22" s="5"/>
      <c r="CP22" s="5"/>
      <c r="CQ22" s="9">
        <f t="shared" si="150"/>
        <v>0</v>
      </c>
      <c r="CR22" s="39">
        <f t="shared" si="29"/>
        <v>0</v>
      </c>
      <c r="CS22" s="26">
        <v>8</v>
      </c>
      <c r="CT22" s="26">
        <v>8</v>
      </c>
      <c r="CU22" s="5">
        <f t="shared" si="151"/>
        <v>8</v>
      </c>
      <c r="CV22" s="5">
        <v>9</v>
      </c>
      <c r="CW22" s="10"/>
      <c r="CX22" s="23">
        <f t="shared" si="152"/>
        <v>8.5</v>
      </c>
      <c r="CY22" s="9"/>
      <c r="CZ22" s="5"/>
      <c r="DA22" s="5">
        <f t="shared" si="153"/>
        <v>0</v>
      </c>
      <c r="DB22" s="5"/>
      <c r="DC22" s="5"/>
      <c r="DD22" s="9">
        <f t="shared" si="154"/>
        <v>0</v>
      </c>
      <c r="DE22" s="39">
        <f t="shared" si="34"/>
        <v>8.5</v>
      </c>
      <c r="DF22" s="65"/>
      <c r="DG22" s="65"/>
      <c r="DH22" s="65"/>
      <c r="DI22" s="5">
        <f t="shared" si="155"/>
        <v>0</v>
      </c>
      <c r="DJ22" s="5"/>
      <c r="DK22" s="10"/>
      <c r="DL22" s="23">
        <f t="shared" si="156"/>
        <v>0</v>
      </c>
      <c r="DM22" s="9"/>
      <c r="DN22" s="5"/>
      <c r="DO22" s="5">
        <f t="shared" si="157"/>
        <v>0</v>
      </c>
      <c r="DP22" s="5"/>
      <c r="DQ22" s="5"/>
      <c r="DR22" s="9">
        <f t="shared" si="158"/>
        <v>0</v>
      </c>
      <c r="DS22" s="39">
        <f t="shared" si="159"/>
        <v>0</v>
      </c>
      <c r="DT22" s="26"/>
      <c r="DU22" s="26"/>
      <c r="DV22" s="26"/>
      <c r="DW22" s="5">
        <f t="shared" si="160"/>
        <v>0</v>
      </c>
      <c r="DX22" s="5"/>
      <c r="DY22" s="10"/>
      <c r="DZ22" s="23">
        <f t="shared" si="39"/>
        <v>0</v>
      </c>
      <c r="EA22" s="9"/>
      <c r="EB22" s="5"/>
      <c r="EC22" s="5">
        <f t="shared" si="161"/>
        <v>0</v>
      </c>
      <c r="ED22" s="5"/>
      <c r="EE22" s="5"/>
      <c r="EF22" s="9">
        <f t="shared" si="162"/>
        <v>0</v>
      </c>
      <c r="EG22" s="39">
        <f t="shared" si="42"/>
        <v>0</v>
      </c>
      <c r="EH22" s="26"/>
      <c r="EI22" s="26"/>
      <c r="EJ22" s="5">
        <f t="shared" si="163"/>
        <v>0</v>
      </c>
      <c r="EK22" s="5"/>
      <c r="EL22" s="10"/>
      <c r="EM22" s="23">
        <f t="shared" si="164"/>
        <v>0</v>
      </c>
      <c r="EN22" s="9"/>
      <c r="EO22" s="5"/>
      <c r="EP22" s="5">
        <f t="shared" si="165"/>
        <v>0</v>
      </c>
      <c r="EQ22" s="5"/>
      <c r="ER22" s="5"/>
      <c r="ES22" s="9">
        <f t="shared" si="166"/>
        <v>0</v>
      </c>
      <c r="ET22" s="39">
        <f t="shared" si="167"/>
        <v>0</v>
      </c>
      <c r="EU22" s="26">
        <v>6</v>
      </c>
      <c r="EV22" s="26">
        <v>7</v>
      </c>
      <c r="EW22" s="5">
        <f t="shared" si="168"/>
        <v>6.7</v>
      </c>
      <c r="EX22" s="5">
        <v>6</v>
      </c>
      <c r="EY22" s="10"/>
      <c r="EZ22" s="23">
        <f t="shared" si="169"/>
        <v>6.4</v>
      </c>
      <c r="FA22" s="9"/>
      <c r="FB22" s="5"/>
      <c r="FC22" s="5">
        <f t="shared" si="170"/>
        <v>0</v>
      </c>
      <c r="FD22" s="5"/>
      <c r="FE22" s="5"/>
      <c r="FF22" s="9">
        <f t="shared" si="171"/>
        <v>0</v>
      </c>
      <c r="FG22" s="39">
        <f t="shared" si="73"/>
        <v>6.35</v>
      </c>
      <c r="FH22" s="26"/>
      <c r="FI22" s="26"/>
      <c r="FJ22" s="5">
        <f t="shared" si="172"/>
        <v>0</v>
      </c>
      <c r="FK22" s="5"/>
      <c r="FL22" s="10"/>
      <c r="FM22" s="23">
        <f t="shared" si="53"/>
        <v>0</v>
      </c>
      <c r="FN22" s="9"/>
      <c r="FO22" s="5"/>
      <c r="FP22" s="5">
        <f t="shared" si="173"/>
        <v>0</v>
      </c>
      <c r="FQ22" s="5"/>
      <c r="FR22" s="5"/>
      <c r="FS22" s="9">
        <f t="shared" si="174"/>
        <v>0</v>
      </c>
      <c r="FT22" s="39">
        <f t="shared" si="56"/>
        <v>0</v>
      </c>
      <c r="FU22" s="26"/>
      <c r="FV22" s="26"/>
      <c r="FW22" s="5">
        <f t="shared" si="175"/>
        <v>0</v>
      </c>
      <c r="FX22" s="5"/>
      <c r="FY22" s="10"/>
      <c r="FZ22" s="23">
        <f t="shared" si="58"/>
        <v>0</v>
      </c>
      <c r="GA22" s="2"/>
      <c r="GB22" s="2"/>
      <c r="GC22" s="1">
        <f t="shared" si="59"/>
        <v>0</v>
      </c>
      <c r="GD22" s="78"/>
      <c r="GE22" s="78"/>
      <c r="GF22" s="9">
        <f t="shared" si="60"/>
        <v>0</v>
      </c>
      <c r="GG22" s="39">
        <f t="shared" si="61"/>
        <v>0</v>
      </c>
      <c r="GH22" s="9"/>
      <c r="GI22" s="9"/>
      <c r="GJ22" s="5"/>
      <c r="GK22" s="5">
        <f t="shared" si="176"/>
        <v>0</v>
      </c>
      <c r="GL22" s="5"/>
      <c r="GM22" s="5"/>
      <c r="GN22" s="23">
        <f t="shared" si="62"/>
        <v>0</v>
      </c>
      <c r="GO22" s="78"/>
      <c r="GP22" s="78"/>
      <c r="GQ22" s="1">
        <f t="shared" si="63"/>
        <v>0</v>
      </c>
      <c r="GR22" s="78"/>
      <c r="GS22" s="78"/>
      <c r="GT22" s="9">
        <f t="shared" si="64"/>
        <v>0</v>
      </c>
      <c r="GU22" s="39">
        <f t="shared" si="65"/>
        <v>0</v>
      </c>
      <c r="GV22" s="39">
        <f t="shared" si="66"/>
        <v>0</v>
      </c>
      <c r="GW22" s="46"/>
      <c r="GX22" s="46"/>
      <c r="GY22" s="77">
        <f t="shared" si="67"/>
        <v>0</v>
      </c>
      <c r="GZ22" s="39">
        <f t="shared" si="68"/>
        <v>0</v>
      </c>
    </row>
    <row r="23" spans="1:208" s="61" customFormat="1" ht="18.75" customHeight="1">
      <c r="A23" s="130">
        <v>14</v>
      </c>
      <c r="B23" s="131" t="s">
        <v>213</v>
      </c>
      <c r="C23" s="82" t="s">
        <v>217</v>
      </c>
      <c r="D23" s="82" t="str">
        <f t="shared" si="0"/>
        <v>123DC2622</v>
      </c>
      <c r="E23" s="87" t="s">
        <v>19</v>
      </c>
      <c r="F23" s="88" t="s">
        <v>28</v>
      </c>
      <c r="G23" s="100" t="s">
        <v>29</v>
      </c>
      <c r="H23" s="1">
        <v>7</v>
      </c>
      <c r="I23" s="1">
        <v>8</v>
      </c>
      <c r="J23" s="22">
        <f t="shared" si="76"/>
        <v>7.7</v>
      </c>
      <c r="K23" s="1">
        <v>8</v>
      </c>
      <c r="L23" s="1">
        <v>7</v>
      </c>
      <c r="M23" s="22">
        <f t="shared" si="122"/>
        <v>7.3</v>
      </c>
      <c r="N23" s="22">
        <f t="shared" si="123"/>
        <v>7.5</v>
      </c>
      <c r="O23" s="1">
        <v>8</v>
      </c>
      <c r="P23" s="5"/>
      <c r="Q23" s="23">
        <f t="shared" si="124"/>
        <v>7.8</v>
      </c>
      <c r="R23" s="5"/>
      <c r="S23" s="9"/>
      <c r="T23" s="5">
        <f t="shared" si="125"/>
        <v>0</v>
      </c>
      <c r="U23" s="5"/>
      <c r="V23" s="5"/>
      <c r="W23" s="5">
        <f t="shared" si="126"/>
        <v>0</v>
      </c>
      <c r="X23" s="5">
        <f t="shared" si="127"/>
        <v>0</v>
      </c>
      <c r="Y23" s="5"/>
      <c r="Z23" s="10"/>
      <c r="AA23" s="9">
        <f t="shared" si="128"/>
        <v>0</v>
      </c>
      <c r="AB23" s="39">
        <f t="shared" si="129"/>
        <v>7.75</v>
      </c>
      <c r="AC23" s="1">
        <v>9</v>
      </c>
      <c r="AD23" s="1">
        <v>8</v>
      </c>
      <c r="AE23" s="1">
        <f t="shared" si="130"/>
        <v>8.3000000000000007</v>
      </c>
      <c r="AF23" s="1">
        <v>6</v>
      </c>
      <c r="AG23" s="4"/>
      <c r="AH23" s="23">
        <f t="shared" si="131"/>
        <v>7.2</v>
      </c>
      <c r="AI23" s="9"/>
      <c r="AJ23" s="5"/>
      <c r="AK23" s="5">
        <f t="shared" si="132"/>
        <v>0</v>
      </c>
      <c r="AL23" s="5"/>
      <c r="AM23" s="5"/>
      <c r="AN23" s="9">
        <f t="shared" si="133"/>
        <v>0</v>
      </c>
      <c r="AO23" s="39">
        <f t="shared" si="134"/>
        <v>7.15</v>
      </c>
      <c r="AP23" s="1">
        <v>8</v>
      </c>
      <c r="AQ23" s="1">
        <v>7</v>
      </c>
      <c r="AR23" s="1">
        <f t="shared" si="135"/>
        <v>7.333333333333333</v>
      </c>
      <c r="AS23" s="1">
        <v>6.5</v>
      </c>
      <c r="AT23" s="1"/>
      <c r="AU23" s="23">
        <f t="shared" si="136"/>
        <v>6.9</v>
      </c>
      <c r="AV23" s="9"/>
      <c r="AW23" s="5"/>
      <c r="AX23" s="5">
        <f t="shared" si="137"/>
        <v>0</v>
      </c>
      <c r="AY23" s="5"/>
      <c r="AZ23" s="5"/>
      <c r="BA23" s="9">
        <f t="shared" si="138"/>
        <v>0</v>
      </c>
      <c r="BB23" s="39">
        <f t="shared" si="16"/>
        <v>6.9166666666666661</v>
      </c>
      <c r="BC23" s="26">
        <v>8</v>
      </c>
      <c r="BD23" s="26">
        <v>7</v>
      </c>
      <c r="BE23" s="5">
        <f t="shared" si="139"/>
        <v>7.3</v>
      </c>
      <c r="BF23" s="5">
        <v>7</v>
      </c>
      <c r="BG23" s="10"/>
      <c r="BH23" s="23">
        <f t="shared" si="140"/>
        <v>7.2</v>
      </c>
      <c r="BI23" s="9"/>
      <c r="BJ23" s="5"/>
      <c r="BK23" s="5">
        <f t="shared" si="141"/>
        <v>0</v>
      </c>
      <c r="BL23" s="5"/>
      <c r="BM23" s="5"/>
      <c r="BN23" s="9">
        <f t="shared" si="142"/>
        <v>0</v>
      </c>
      <c r="BO23" s="39">
        <f t="shared" si="21"/>
        <v>7.15</v>
      </c>
      <c r="BP23" s="26">
        <v>8</v>
      </c>
      <c r="BQ23" s="26">
        <v>7</v>
      </c>
      <c r="BR23" s="26">
        <v>7</v>
      </c>
      <c r="BS23" s="5">
        <f t="shared" si="143"/>
        <v>7.2</v>
      </c>
      <c r="BT23" s="5"/>
      <c r="BU23" s="10"/>
      <c r="BV23" s="23">
        <f t="shared" si="144"/>
        <v>3.6</v>
      </c>
      <c r="BW23" s="9"/>
      <c r="BX23" s="5"/>
      <c r="BY23" s="5">
        <f t="shared" si="145"/>
        <v>0</v>
      </c>
      <c r="BZ23" s="5"/>
      <c r="CA23" s="5"/>
      <c r="CB23" s="9">
        <f t="shared" si="146"/>
        <v>0</v>
      </c>
      <c r="CC23" s="39">
        <f t="shared" si="25"/>
        <v>3.6</v>
      </c>
      <c r="CD23" s="26"/>
      <c r="CE23" s="26"/>
      <c r="CF23" s="26"/>
      <c r="CG23" s="26"/>
      <c r="CH23" s="5">
        <f t="shared" si="147"/>
        <v>0</v>
      </c>
      <c r="CI23" s="5"/>
      <c r="CJ23" s="10"/>
      <c r="CK23" s="23">
        <f t="shared" si="148"/>
        <v>0</v>
      </c>
      <c r="CL23" s="9"/>
      <c r="CM23" s="5"/>
      <c r="CN23" s="5">
        <f t="shared" si="149"/>
        <v>0</v>
      </c>
      <c r="CO23" s="5"/>
      <c r="CP23" s="5"/>
      <c r="CQ23" s="9">
        <f t="shared" si="150"/>
        <v>0</v>
      </c>
      <c r="CR23" s="39">
        <f t="shared" si="29"/>
        <v>0</v>
      </c>
      <c r="CS23" s="26">
        <v>8</v>
      </c>
      <c r="CT23" s="26">
        <v>8</v>
      </c>
      <c r="CU23" s="5">
        <f t="shared" si="151"/>
        <v>8</v>
      </c>
      <c r="CV23" s="5">
        <v>8</v>
      </c>
      <c r="CW23" s="10"/>
      <c r="CX23" s="23">
        <f t="shared" si="152"/>
        <v>8</v>
      </c>
      <c r="CY23" s="9"/>
      <c r="CZ23" s="5"/>
      <c r="DA23" s="5">
        <f t="shared" si="153"/>
        <v>0</v>
      </c>
      <c r="DB23" s="5"/>
      <c r="DC23" s="5"/>
      <c r="DD23" s="9">
        <f t="shared" si="154"/>
        <v>0</v>
      </c>
      <c r="DE23" s="39">
        <f t="shared" si="34"/>
        <v>8</v>
      </c>
      <c r="DF23" s="65"/>
      <c r="DG23" s="65"/>
      <c r="DH23" s="65"/>
      <c r="DI23" s="5">
        <f t="shared" si="155"/>
        <v>0</v>
      </c>
      <c r="DJ23" s="5"/>
      <c r="DK23" s="10"/>
      <c r="DL23" s="23">
        <f t="shared" si="156"/>
        <v>0</v>
      </c>
      <c r="DM23" s="9"/>
      <c r="DN23" s="5"/>
      <c r="DO23" s="5">
        <f t="shared" si="157"/>
        <v>0</v>
      </c>
      <c r="DP23" s="5"/>
      <c r="DQ23" s="5"/>
      <c r="DR23" s="9">
        <f t="shared" si="158"/>
        <v>0</v>
      </c>
      <c r="DS23" s="39">
        <f t="shared" si="159"/>
        <v>0</v>
      </c>
      <c r="DT23" s="26"/>
      <c r="DU23" s="26"/>
      <c r="DV23" s="26"/>
      <c r="DW23" s="5">
        <f t="shared" si="160"/>
        <v>0</v>
      </c>
      <c r="DX23" s="5"/>
      <c r="DY23" s="10"/>
      <c r="DZ23" s="23">
        <f t="shared" si="39"/>
        <v>0</v>
      </c>
      <c r="EA23" s="9"/>
      <c r="EB23" s="5"/>
      <c r="EC23" s="5">
        <f t="shared" si="161"/>
        <v>0</v>
      </c>
      <c r="ED23" s="5"/>
      <c r="EE23" s="5"/>
      <c r="EF23" s="9">
        <f t="shared" si="162"/>
        <v>0</v>
      </c>
      <c r="EG23" s="39">
        <f t="shared" si="42"/>
        <v>0</v>
      </c>
      <c r="EH23" s="26"/>
      <c r="EI23" s="26"/>
      <c r="EJ23" s="5">
        <f t="shared" si="163"/>
        <v>0</v>
      </c>
      <c r="EK23" s="5"/>
      <c r="EL23" s="10"/>
      <c r="EM23" s="23">
        <f t="shared" si="164"/>
        <v>0</v>
      </c>
      <c r="EN23" s="9"/>
      <c r="EO23" s="5"/>
      <c r="EP23" s="5">
        <f t="shared" si="165"/>
        <v>0</v>
      </c>
      <c r="EQ23" s="5"/>
      <c r="ER23" s="5"/>
      <c r="ES23" s="9">
        <f t="shared" si="166"/>
        <v>0</v>
      </c>
      <c r="ET23" s="39">
        <f t="shared" si="167"/>
        <v>0</v>
      </c>
      <c r="EU23" s="26">
        <v>7</v>
      </c>
      <c r="EV23" s="26">
        <v>7</v>
      </c>
      <c r="EW23" s="5">
        <f t="shared" si="168"/>
        <v>7</v>
      </c>
      <c r="EX23" s="5">
        <v>6</v>
      </c>
      <c r="EY23" s="10"/>
      <c r="EZ23" s="23">
        <f t="shared" si="169"/>
        <v>6.5</v>
      </c>
      <c r="FA23" s="9"/>
      <c r="FB23" s="5"/>
      <c r="FC23" s="5">
        <f t="shared" si="170"/>
        <v>0</v>
      </c>
      <c r="FD23" s="5"/>
      <c r="FE23" s="5"/>
      <c r="FF23" s="9">
        <f t="shared" si="171"/>
        <v>0</v>
      </c>
      <c r="FG23" s="39">
        <f t="shared" si="73"/>
        <v>6.5</v>
      </c>
      <c r="FH23" s="26"/>
      <c r="FI23" s="26"/>
      <c r="FJ23" s="5">
        <f t="shared" si="172"/>
        <v>0</v>
      </c>
      <c r="FK23" s="5"/>
      <c r="FL23" s="10"/>
      <c r="FM23" s="23">
        <f t="shared" si="53"/>
        <v>0</v>
      </c>
      <c r="FN23" s="9"/>
      <c r="FO23" s="5"/>
      <c r="FP23" s="5">
        <f t="shared" si="173"/>
        <v>0</v>
      </c>
      <c r="FQ23" s="5"/>
      <c r="FR23" s="5"/>
      <c r="FS23" s="9">
        <f t="shared" si="174"/>
        <v>0</v>
      </c>
      <c r="FT23" s="39">
        <f t="shared" si="56"/>
        <v>0</v>
      </c>
      <c r="FU23" s="26"/>
      <c r="FV23" s="26"/>
      <c r="FW23" s="5">
        <f t="shared" si="175"/>
        <v>0</v>
      </c>
      <c r="FX23" s="5"/>
      <c r="FY23" s="10"/>
      <c r="FZ23" s="23">
        <f t="shared" si="58"/>
        <v>0</v>
      </c>
      <c r="GA23" s="2"/>
      <c r="GB23" s="2"/>
      <c r="GC23" s="1">
        <f t="shared" si="59"/>
        <v>0</v>
      </c>
      <c r="GD23" s="78"/>
      <c r="GE23" s="78"/>
      <c r="GF23" s="9">
        <f t="shared" si="60"/>
        <v>0</v>
      </c>
      <c r="GG23" s="39">
        <f t="shared" si="61"/>
        <v>0</v>
      </c>
      <c r="GH23" s="9"/>
      <c r="GI23" s="9"/>
      <c r="GJ23" s="5"/>
      <c r="GK23" s="5">
        <f t="shared" si="176"/>
        <v>0</v>
      </c>
      <c r="GL23" s="5"/>
      <c r="GM23" s="5"/>
      <c r="GN23" s="23">
        <f t="shared" si="62"/>
        <v>0</v>
      </c>
      <c r="GO23" s="78"/>
      <c r="GP23" s="78"/>
      <c r="GQ23" s="1">
        <f t="shared" si="63"/>
        <v>0</v>
      </c>
      <c r="GR23" s="78"/>
      <c r="GS23" s="78"/>
      <c r="GT23" s="9">
        <f t="shared" si="64"/>
        <v>0</v>
      </c>
      <c r="GU23" s="39">
        <f t="shared" si="65"/>
        <v>0</v>
      </c>
      <c r="GV23" s="39">
        <f t="shared" si="66"/>
        <v>0</v>
      </c>
      <c r="GW23" s="46"/>
      <c r="GX23" s="46"/>
      <c r="GY23" s="77">
        <f t="shared" si="67"/>
        <v>0</v>
      </c>
      <c r="GZ23" s="39">
        <f t="shared" si="68"/>
        <v>0</v>
      </c>
    </row>
    <row r="24" spans="1:208" s="61" customFormat="1" ht="18.75" customHeight="1">
      <c r="A24" s="130">
        <v>15</v>
      </c>
      <c r="B24" s="131" t="s">
        <v>213</v>
      </c>
      <c r="C24" s="82" t="s">
        <v>218</v>
      </c>
      <c r="D24" s="82" t="str">
        <f t="shared" si="0"/>
        <v>123DC2623</v>
      </c>
      <c r="E24" s="87" t="s">
        <v>403</v>
      </c>
      <c r="F24" s="88" t="s">
        <v>30</v>
      </c>
      <c r="G24" s="100" t="s">
        <v>31</v>
      </c>
      <c r="H24" s="1">
        <v>8</v>
      </c>
      <c r="I24" s="1">
        <v>8</v>
      </c>
      <c r="J24" s="22">
        <f t="shared" si="76"/>
        <v>8</v>
      </c>
      <c r="K24" s="1">
        <v>8</v>
      </c>
      <c r="L24" s="1">
        <v>8</v>
      </c>
      <c r="M24" s="22">
        <f t="shared" si="122"/>
        <v>8</v>
      </c>
      <c r="N24" s="22">
        <f t="shared" si="123"/>
        <v>8</v>
      </c>
      <c r="O24" s="1">
        <v>8</v>
      </c>
      <c r="P24" s="5"/>
      <c r="Q24" s="23">
        <f t="shared" si="124"/>
        <v>8</v>
      </c>
      <c r="R24" s="5"/>
      <c r="S24" s="9"/>
      <c r="T24" s="5">
        <f t="shared" si="125"/>
        <v>0</v>
      </c>
      <c r="U24" s="5"/>
      <c r="V24" s="5"/>
      <c r="W24" s="5">
        <f t="shared" si="126"/>
        <v>0</v>
      </c>
      <c r="X24" s="5">
        <f t="shared" si="127"/>
        <v>0</v>
      </c>
      <c r="Y24" s="5"/>
      <c r="Z24" s="10"/>
      <c r="AA24" s="9">
        <f t="shared" si="128"/>
        <v>0</v>
      </c>
      <c r="AB24" s="39">
        <f t="shared" si="129"/>
        <v>8</v>
      </c>
      <c r="AC24" s="1">
        <v>9</v>
      </c>
      <c r="AD24" s="1">
        <v>7</v>
      </c>
      <c r="AE24" s="1">
        <f t="shared" si="130"/>
        <v>7.7</v>
      </c>
      <c r="AF24" s="1">
        <v>6</v>
      </c>
      <c r="AG24" s="4"/>
      <c r="AH24" s="23">
        <f t="shared" si="131"/>
        <v>6.9</v>
      </c>
      <c r="AI24" s="9"/>
      <c r="AJ24" s="5"/>
      <c r="AK24" s="5">
        <f t="shared" si="132"/>
        <v>0</v>
      </c>
      <c r="AL24" s="5"/>
      <c r="AM24" s="5"/>
      <c r="AN24" s="9">
        <f t="shared" si="133"/>
        <v>0</v>
      </c>
      <c r="AO24" s="39">
        <f t="shared" si="134"/>
        <v>6.85</v>
      </c>
      <c r="AP24" s="1">
        <v>8.5</v>
      </c>
      <c r="AQ24" s="1">
        <v>9</v>
      </c>
      <c r="AR24" s="1">
        <f t="shared" si="135"/>
        <v>8.8333333333333339</v>
      </c>
      <c r="AS24" s="1">
        <v>5</v>
      </c>
      <c r="AT24" s="1"/>
      <c r="AU24" s="23">
        <f t="shared" si="136"/>
        <v>6.9</v>
      </c>
      <c r="AV24" s="9"/>
      <c r="AW24" s="5"/>
      <c r="AX24" s="5">
        <f t="shared" si="137"/>
        <v>0</v>
      </c>
      <c r="AY24" s="5"/>
      <c r="AZ24" s="5"/>
      <c r="BA24" s="9">
        <f t="shared" si="138"/>
        <v>0</v>
      </c>
      <c r="BB24" s="39">
        <f t="shared" si="16"/>
        <v>6.916666666666667</v>
      </c>
      <c r="BC24" s="26">
        <v>7</v>
      </c>
      <c r="BD24" s="26">
        <v>5</v>
      </c>
      <c r="BE24" s="5">
        <f t="shared" si="139"/>
        <v>5.7</v>
      </c>
      <c r="BF24" s="5">
        <v>7</v>
      </c>
      <c r="BG24" s="10"/>
      <c r="BH24" s="23">
        <f t="shared" si="140"/>
        <v>6.4</v>
      </c>
      <c r="BI24" s="9"/>
      <c r="BJ24" s="5"/>
      <c r="BK24" s="5">
        <f t="shared" si="141"/>
        <v>0</v>
      </c>
      <c r="BL24" s="5"/>
      <c r="BM24" s="5"/>
      <c r="BN24" s="9">
        <f t="shared" si="142"/>
        <v>0</v>
      </c>
      <c r="BO24" s="39">
        <f t="shared" si="21"/>
        <v>6.35</v>
      </c>
      <c r="BP24" s="26">
        <v>7</v>
      </c>
      <c r="BQ24" s="26">
        <v>5</v>
      </c>
      <c r="BR24" s="26">
        <v>6</v>
      </c>
      <c r="BS24" s="5">
        <f t="shared" si="143"/>
        <v>5.8</v>
      </c>
      <c r="BT24" s="5"/>
      <c r="BU24" s="10"/>
      <c r="BV24" s="23">
        <f t="shared" si="144"/>
        <v>2.9</v>
      </c>
      <c r="BW24" s="9"/>
      <c r="BX24" s="5"/>
      <c r="BY24" s="5">
        <f t="shared" si="145"/>
        <v>0</v>
      </c>
      <c r="BZ24" s="5"/>
      <c r="CA24" s="5"/>
      <c r="CB24" s="9">
        <f t="shared" si="146"/>
        <v>0</v>
      </c>
      <c r="CC24" s="39">
        <f t="shared" si="25"/>
        <v>2.9</v>
      </c>
      <c r="CD24" s="26"/>
      <c r="CE24" s="26"/>
      <c r="CF24" s="26"/>
      <c r="CG24" s="26"/>
      <c r="CH24" s="5">
        <f t="shared" si="147"/>
        <v>0</v>
      </c>
      <c r="CI24" s="5"/>
      <c r="CJ24" s="10"/>
      <c r="CK24" s="23">
        <f t="shared" si="148"/>
        <v>0</v>
      </c>
      <c r="CL24" s="9"/>
      <c r="CM24" s="5"/>
      <c r="CN24" s="5">
        <f t="shared" si="149"/>
        <v>0</v>
      </c>
      <c r="CO24" s="5"/>
      <c r="CP24" s="5"/>
      <c r="CQ24" s="9">
        <f t="shared" si="150"/>
        <v>0</v>
      </c>
      <c r="CR24" s="39">
        <f t="shared" si="29"/>
        <v>0</v>
      </c>
      <c r="CS24" s="26">
        <v>6</v>
      </c>
      <c r="CT24" s="26">
        <v>7</v>
      </c>
      <c r="CU24" s="5">
        <f t="shared" si="151"/>
        <v>6.7</v>
      </c>
      <c r="CV24" s="5">
        <v>7</v>
      </c>
      <c r="CW24" s="10"/>
      <c r="CX24" s="23">
        <f t="shared" si="152"/>
        <v>6.9</v>
      </c>
      <c r="CY24" s="9"/>
      <c r="CZ24" s="5"/>
      <c r="DA24" s="5">
        <f t="shared" si="153"/>
        <v>0</v>
      </c>
      <c r="DB24" s="5"/>
      <c r="DC24" s="5"/>
      <c r="DD24" s="9">
        <f t="shared" si="154"/>
        <v>0</v>
      </c>
      <c r="DE24" s="39">
        <f t="shared" si="34"/>
        <v>6.85</v>
      </c>
      <c r="DF24" s="65"/>
      <c r="DG24" s="65"/>
      <c r="DH24" s="65"/>
      <c r="DI24" s="5">
        <f t="shared" si="155"/>
        <v>0</v>
      </c>
      <c r="DJ24" s="5"/>
      <c r="DK24" s="10"/>
      <c r="DL24" s="23">
        <f t="shared" si="156"/>
        <v>0</v>
      </c>
      <c r="DM24" s="9"/>
      <c r="DN24" s="5"/>
      <c r="DO24" s="5">
        <f t="shared" si="157"/>
        <v>0</v>
      </c>
      <c r="DP24" s="5"/>
      <c r="DQ24" s="5"/>
      <c r="DR24" s="9">
        <f t="shared" si="158"/>
        <v>0</v>
      </c>
      <c r="DS24" s="39">
        <f t="shared" si="159"/>
        <v>0</v>
      </c>
      <c r="DT24" s="26"/>
      <c r="DU24" s="26"/>
      <c r="DV24" s="26"/>
      <c r="DW24" s="5">
        <f t="shared" si="160"/>
        <v>0</v>
      </c>
      <c r="DX24" s="5"/>
      <c r="DY24" s="10"/>
      <c r="DZ24" s="23">
        <f t="shared" si="39"/>
        <v>0</v>
      </c>
      <c r="EA24" s="9"/>
      <c r="EB24" s="5"/>
      <c r="EC24" s="5">
        <f t="shared" si="161"/>
        <v>0</v>
      </c>
      <c r="ED24" s="5"/>
      <c r="EE24" s="5"/>
      <c r="EF24" s="9">
        <f t="shared" si="162"/>
        <v>0</v>
      </c>
      <c r="EG24" s="39">
        <f t="shared" si="42"/>
        <v>0</v>
      </c>
      <c r="EH24" s="26"/>
      <c r="EI24" s="26"/>
      <c r="EJ24" s="5">
        <f t="shared" si="163"/>
        <v>0</v>
      </c>
      <c r="EK24" s="5"/>
      <c r="EL24" s="10"/>
      <c r="EM24" s="23">
        <f t="shared" si="164"/>
        <v>0</v>
      </c>
      <c r="EN24" s="9"/>
      <c r="EO24" s="5"/>
      <c r="EP24" s="5">
        <f t="shared" si="165"/>
        <v>0</v>
      </c>
      <c r="EQ24" s="5"/>
      <c r="ER24" s="5"/>
      <c r="ES24" s="9">
        <f t="shared" si="166"/>
        <v>0</v>
      </c>
      <c r="ET24" s="39">
        <f t="shared" si="167"/>
        <v>0</v>
      </c>
      <c r="EU24" s="26">
        <v>6</v>
      </c>
      <c r="EV24" s="26">
        <v>6</v>
      </c>
      <c r="EW24" s="5">
        <f t="shared" si="168"/>
        <v>6</v>
      </c>
      <c r="EX24" s="5">
        <v>6</v>
      </c>
      <c r="EY24" s="10"/>
      <c r="EZ24" s="23">
        <f t="shared" si="169"/>
        <v>6</v>
      </c>
      <c r="FA24" s="9"/>
      <c r="FB24" s="5"/>
      <c r="FC24" s="5">
        <f t="shared" si="170"/>
        <v>0</v>
      </c>
      <c r="FD24" s="5"/>
      <c r="FE24" s="5"/>
      <c r="FF24" s="9">
        <f t="shared" si="171"/>
        <v>0</v>
      </c>
      <c r="FG24" s="39">
        <f t="shared" si="73"/>
        <v>6</v>
      </c>
      <c r="FH24" s="26"/>
      <c r="FI24" s="26"/>
      <c r="FJ24" s="5">
        <f t="shared" si="172"/>
        <v>0</v>
      </c>
      <c r="FK24" s="5"/>
      <c r="FL24" s="10"/>
      <c r="FM24" s="23">
        <f t="shared" si="53"/>
        <v>0</v>
      </c>
      <c r="FN24" s="9"/>
      <c r="FO24" s="5"/>
      <c r="FP24" s="5">
        <f t="shared" si="173"/>
        <v>0</v>
      </c>
      <c r="FQ24" s="5"/>
      <c r="FR24" s="5"/>
      <c r="FS24" s="9">
        <f t="shared" si="174"/>
        <v>0</v>
      </c>
      <c r="FT24" s="39">
        <f t="shared" si="56"/>
        <v>0</v>
      </c>
      <c r="FU24" s="26"/>
      <c r="FV24" s="26"/>
      <c r="FW24" s="5">
        <f t="shared" si="175"/>
        <v>0</v>
      </c>
      <c r="FX24" s="5"/>
      <c r="FY24" s="10"/>
      <c r="FZ24" s="23">
        <f t="shared" si="58"/>
        <v>0</v>
      </c>
      <c r="GA24" s="2"/>
      <c r="GB24" s="2"/>
      <c r="GC24" s="1">
        <f t="shared" si="59"/>
        <v>0</v>
      </c>
      <c r="GD24" s="78"/>
      <c r="GE24" s="78"/>
      <c r="GF24" s="9">
        <f t="shared" si="60"/>
        <v>0</v>
      </c>
      <c r="GG24" s="39">
        <f t="shared" si="61"/>
        <v>0</v>
      </c>
      <c r="GH24" s="9"/>
      <c r="GI24" s="9"/>
      <c r="GJ24" s="5"/>
      <c r="GK24" s="5">
        <f t="shared" si="176"/>
        <v>0</v>
      </c>
      <c r="GL24" s="5"/>
      <c r="GM24" s="5"/>
      <c r="GN24" s="23">
        <f t="shared" si="62"/>
        <v>0</v>
      </c>
      <c r="GO24" s="78"/>
      <c r="GP24" s="78"/>
      <c r="GQ24" s="1">
        <f t="shared" si="63"/>
        <v>0</v>
      </c>
      <c r="GR24" s="78"/>
      <c r="GS24" s="78"/>
      <c r="GT24" s="9">
        <f t="shared" si="64"/>
        <v>0</v>
      </c>
      <c r="GU24" s="39">
        <f t="shared" si="65"/>
        <v>0</v>
      </c>
      <c r="GV24" s="39">
        <f t="shared" si="66"/>
        <v>0</v>
      </c>
      <c r="GW24" s="46"/>
      <c r="GX24" s="46"/>
      <c r="GY24" s="77">
        <f t="shared" si="67"/>
        <v>0</v>
      </c>
      <c r="GZ24" s="39">
        <f t="shared" si="68"/>
        <v>0</v>
      </c>
    </row>
    <row r="25" spans="1:208" s="61" customFormat="1" ht="18.75" customHeight="1">
      <c r="A25" s="130">
        <v>16</v>
      </c>
      <c r="B25" s="131" t="s">
        <v>213</v>
      </c>
      <c r="C25" s="82" t="s">
        <v>219</v>
      </c>
      <c r="D25" s="82" t="str">
        <f t="shared" si="0"/>
        <v>123DC2626</v>
      </c>
      <c r="E25" s="87" t="s">
        <v>32</v>
      </c>
      <c r="F25" s="88" t="s">
        <v>33</v>
      </c>
      <c r="G25" s="101" t="s">
        <v>34</v>
      </c>
      <c r="H25" s="1">
        <v>8</v>
      </c>
      <c r="I25" s="1">
        <v>8</v>
      </c>
      <c r="J25" s="22">
        <f t="shared" si="76"/>
        <v>8</v>
      </c>
      <c r="K25" s="1">
        <v>8</v>
      </c>
      <c r="L25" s="1">
        <v>9</v>
      </c>
      <c r="M25" s="22">
        <f t="shared" si="122"/>
        <v>8.6999999999999993</v>
      </c>
      <c r="N25" s="22">
        <f t="shared" si="123"/>
        <v>8.35</v>
      </c>
      <c r="O25" s="1">
        <v>8</v>
      </c>
      <c r="P25" s="5"/>
      <c r="Q25" s="23">
        <f t="shared" si="124"/>
        <v>8.1999999999999993</v>
      </c>
      <c r="R25" s="5"/>
      <c r="S25" s="9"/>
      <c r="T25" s="5">
        <f t="shared" si="125"/>
        <v>0</v>
      </c>
      <c r="U25" s="5"/>
      <c r="V25" s="5"/>
      <c r="W25" s="5">
        <f t="shared" si="126"/>
        <v>0</v>
      </c>
      <c r="X25" s="5">
        <f t="shared" si="127"/>
        <v>0</v>
      </c>
      <c r="Y25" s="5"/>
      <c r="Z25" s="10"/>
      <c r="AA25" s="9">
        <f t="shared" si="128"/>
        <v>0</v>
      </c>
      <c r="AB25" s="39">
        <f t="shared" si="129"/>
        <v>8.1750000000000007</v>
      </c>
      <c r="AC25" s="1">
        <v>9</v>
      </c>
      <c r="AD25" s="1">
        <v>7</v>
      </c>
      <c r="AE25" s="1">
        <f t="shared" si="130"/>
        <v>7.7</v>
      </c>
      <c r="AF25" s="1">
        <v>6</v>
      </c>
      <c r="AG25" s="4"/>
      <c r="AH25" s="23">
        <f t="shared" si="131"/>
        <v>6.9</v>
      </c>
      <c r="AI25" s="9"/>
      <c r="AJ25" s="5"/>
      <c r="AK25" s="5">
        <f t="shared" si="132"/>
        <v>0</v>
      </c>
      <c r="AL25" s="5"/>
      <c r="AM25" s="5"/>
      <c r="AN25" s="9">
        <f t="shared" si="133"/>
        <v>0</v>
      </c>
      <c r="AO25" s="39">
        <f t="shared" si="134"/>
        <v>6.85</v>
      </c>
      <c r="AP25" s="1">
        <v>10</v>
      </c>
      <c r="AQ25" s="1">
        <v>6.5</v>
      </c>
      <c r="AR25" s="1">
        <f t="shared" si="135"/>
        <v>7.666666666666667</v>
      </c>
      <c r="AS25" s="1">
        <v>8</v>
      </c>
      <c r="AT25" s="1"/>
      <c r="AU25" s="23">
        <f t="shared" si="136"/>
        <v>7.8</v>
      </c>
      <c r="AV25" s="9"/>
      <c r="AW25" s="5"/>
      <c r="AX25" s="5">
        <f t="shared" si="137"/>
        <v>0</v>
      </c>
      <c r="AY25" s="5"/>
      <c r="AZ25" s="5"/>
      <c r="BA25" s="9">
        <f t="shared" si="138"/>
        <v>0</v>
      </c>
      <c r="BB25" s="39">
        <f t="shared" si="16"/>
        <v>7.8333333333333339</v>
      </c>
      <c r="BC25" s="26">
        <v>7</v>
      </c>
      <c r="BD25" s="26">
        <v>7</v>
      </c>
      <c r="BE25" s="5">
        <f t="shared" si="139"/>
        <v>7</v>
      </c>
      <c r="BF25" s="5">
        <v>7.5</v>
      </c>
      <c r="BG25" s="10"/>
      <c r="BH25" s="23">
        <f t="shared" si="140"/>
        <v>7.3</v>
      </c>
      <c r="BI25" s="9"/>
      <c r="BJ25" s="5"/>
      <c r="BK25" s="5">
        <f t="shared" si="141"/>
        <v>0</v>
      </c>
      <c r="BL25" s="5"/>
      <c r="BM25" s="5"/>
      <c r="BN25" s="9">
        <f t="shared" si="142"/>
        <v>0</v>
      </c>
      <c r="BO25" s="39">
        <f t="shared" si="21"/>
        <v>7.25</v>
      </c>
      <c r="BP25" s="26">
        <v>8</v>
      </c>
      <c r="BQ25" s="26">
        <v>7</v>
      </c>
      <c r="BR25" s="26">
        <v>7</v>
      </c>
      <c r="BS25" s="5">
        <f t="shared" si="143"/>
        <v>7.2</v>
      </c>
      <c r="BT25" s="5"/>
      <c r="BU25" s="10"/>
      <c r="BV25" s="23">
        <f t="shared" si="144"/>
        <v>3.6</v>
      </c>
      <c r="BW25" s="9"/>
      <c r="BX25" s="5"/>
      <c r="BY25" s="5">
        <f t="shared" si="145"/>
        <v>0</v>
      </c>
      <c r="BZ25" s="5"/>
      <c r="CA25" s="5"/>
      <c r="CB25" s="9">
        <f t="shared" si="146"/>
        <v>0</v>
      </c>
      <c r="CC25" s="39">
        <f t="shared" si="25"/>
        <v>3.6</v>
      </c>
      <c r="CD25" s="26"/>
      <c r="CE25" s="26"/>
      <c r="CF25" s="26"/>
      <c r="CG25" s="26"/>
      <c r="CH25" s="5">
        <f t="shared" si="147"/>
        <v>0</v>
      </c>
      <c r="CI25" s="5"/>
      <c r="CJ25" s="10"/>
      <c r="CK25" s="23">
        <f t="shared" si="148"/>
        <v>0</v>
      </c>
      <c r="CL25" s="9"/>
      <c r="CM25" s="5"/>
      <c r="CN25" s="5">
        <f t="shared" si="149"/>
        <v>0</v>
      </c>
      <c r="CO25" s="5"/>
      <c r="CP25" s="5"/>
      <c r="CQ25" s="9">
        <f t="shared" si="150"/>
        <v>0</v>
      </c>
      <c r="CR25" s="39">
        <f t="shared" si="29"/>
        <v>0</v>
      </c>
      <c r="CS25" s="26">
        <v>7</v>
      </c>
      <c r="CT25" s="26">
        <v>8</v>
      </c>
      <c r="CU25" s="5">
        <f t="shared" si="151"/>
        <v>7.7</v>
      </c>
      <c r="CV25" s="5">
        <v>8.5</v>
      </c>
      <c r="CW25" s="10"/>
      <c r="CX25" s="23">
        <f t="shared" si="152"/>
        <v>8.1</v>
      </c>
      <c r="CY25" s="9"/>
      <c r="CZ25" s="5"/>
      <c r="DA25" s="5">
        <f t="shared" si="153"/>
        <v>0</v>
      </c>
      <c r="DB25" s="5"/>
      <c r="DC25" s="5"/>
      <c r="DD25" s="9">
        <f t="shared" si="154"/>
        <v>0</v>
      </c>
      <c r="DE25" s="39">
        <f t="shared" si="34"/>
        <v>8.1</v>
      </c>
      <c r="DF25" s="65"/>
      <c r="DG25" s="65"/>
      <c r="DH25" s="65"/>
      <c r="DI25" s="5">
        <f t="shared" si="155"/>
        <v>0</v>
      </c>
      <c r="DJ25" s="5"/>
      <c r="DK25" s="10"/>
      <c r="DL25" s="23">
        <f t="shared" si="156"/>
        <v>0</v>
      </c>
      <c r="DM25" s="9"/>
      <c r="DN25" s="5"/>
      <c r="DO25" s="5">
        <f t="shared" si="157"/>
        <v>0</v>
      </c>
      <c r="DP25" s="5"/>
      <c r="DQ25" s="5"/>
      <c r="DR25" s="9">
        <f t="shared" si="158"/>
        <v>0</v>
      </c>
      <c r="DS25" s="39">
        <f t="shared" si="159"/>
        <v>0</v>
      </c>
      <c r="DT25" s="26"/>
      <c r="DU25" s="26"/>
      <c r="DV25" s="26"/>
      <c r="DW25" s="5">
        <f t="shared" si="160"/>
        <v>0</v>
      </c>
      <c r="DX25" s="5"/>
      <c r="DY25" s="10"/>
      <c r="DZ25" s="23">
        <f t="shared" si="39"/>
        <v>0</v>
      </c>
      <c r="EA25" s="9"/>
      <c r="EB25" s="5"/>
      <c r="EC25" s="5">
        <f t="shared" si="161"/>
        <v>0</v>
      </c>
      <c r="ED25" s="5"/>
      <c r="EE25" s="5"/>
      <c r="EF25" s="9">
        <f t="shared" si="162"/>
        <v>0</v>
      </c>
      <c r="EG25" s="39">
        <f t="shared" si="42"/>
        <v>0</v>
      </c>
      <c r="EH25" s="26"/>
      <c r="EI25" s="26"/>
      <c r="EJ25" s="5">
        <f t="shared" si="163"/>
        <v>0</v>
      </c>
      <c r="EK25" s="5"/>
      <c r="EL25" s="10"/>
      <c r="EM25" s="23">
        <f t="shared" si="164"/>
        <v>0</v>
      </c>
      <c r="EN25" s="9"/>
      <c r="EO25" s="5"/>
      <c r="EP25" s="5">
        <f t="shared" si="165"/>
        <v>0</v>
      </c>
      <c r="EQ25" s="5"/>
      <c r="ER25" s="5"/>
      <c r="ES25" s="9">
        <f t="shared" si="166"/>
        <v>0</v>
      </c>
      <c r="ET25" s="39">
        <f t="shared" si="167"/>
        <v>0</v>
      </c>
      <c r="EU25" s="26">
        <v>8</v>
      </c>
      <c r="EV25" s="26">
        <v>6</v>
      </c>
      <c r="EW25" s="5">
        <f t="shared" si="168"/>
        <v>6.7</v>
      </c>
      <c r="EX25" s="5">
        <v>5</v>
      </c>
      <c r="EY25" s="10"/>
      <c r="EZ25" s="23">
        <f t="shared" si="169"/>
        <v>5.9</v>
      </c>
      <c r="FA25" s="9"/>
      <c r="FB25" s="5"/>
      <c r="FC25" s="5">
        <f t="shared" si="170"/>
        <v>0</v>
      </c>
      <c r="FD25" s="5"/>
      <c r="FE25" s="5"/>
      <c r="FF25" s="9">
        <f t="shared" si="171"/>
        <v>0</v>
      </c>
      <c r="FG25" s="39">
        <f t="shared" si="73"/>
        <v>5.85</v>
      </c>
      <c r="FH25" s="26"/>
      <c r="FI25" s="26"/>
      <c r="FJ25" s="5">
        <f t="shared" si="172"/>
        <v>0</v>
      </c>
      <c r="FK25" s="5"/>
      <c r="FL25" s="10"/>
      <c r="FM25" s="23">
        <f t="shared" si="53"/>
        <v>0</v>
      </c>
      <c r="FN25" s="9"/>
      <c r="FO25" s="5"/>
      <c r="FP25" s="5">
        <f t="shared" si="173"/>
        <v>0</v>
      </c>
      <c r="FQ25" s="5"/>
      <c r="FR25" s="5"/>
      <c r="FS25" s="9">
        <f t="shared" si="174"/>
        <v>0</v>
      </c>
      <c r="FT25" s="39">
        <f t="shared" si="56"/>
        <v>0</v>
      </c>
      <c r="FU25" s="26"/>
      <c r="FV25" s="26"/>
      <c r="FW25" s="5">
        <f t="shared" si="175"/>
        <v>0</v>
      </c>
      <c r="FX25" s="5"/>
      <c r="FY25" s="10"/>
      <c r="FZ25" s="23">
        <f t="shared" si="58"/>
        <v>0</v>
      </c>
      <c r="GA25" s="2"/>
      <c r="GB25" s="2"/>
      <c r="GC25" s="1">
        <f t="shared" si="59"/>
        <v>0</v>
      </c>
      <c r="GD25" s="78"/>
      <c r="GE25" s="78"/>
      <c r="GF25" s="9">
        <f t="shared" si="60"/>
        <v>0</v>
      </c>
      <c r="GG25" s="39">
        <f t="shared" si="61"/>
        <v>0</v>
      </c>
      <c r="GH25" s="9"/>
      <c r="GI25" s="9"/>
      <c r="GJ25" s="5"/>
      <c r="GK25" s="5">
        <f t="shared" si="176"/>
        <v>0</v>
      </c>
      <c r="GL25" s="5"/>
      <c r="GM25" s="5"/>
      <c r="GN25" s="23">
        <f t="shared" si="62"/>
        <v>0</v>
      </c>
      <c r="GO25" s="78"/>
      <c r="GP25" s="78"/>
      <c r="GQ25" s="1">
        <f t="shared" si="63"/>
        <v>0</v>
      </c>
      <c r="GR25" s="78"/>
      <c r="GS25" s="78"/>
      <c r="GT25" s="9">
        <f t="shared" si="64"/>
        <v>0</v>
      </c>
      <c r="GU25" s="39">
        <f t="shared" si="65"/>
        <v>0</v>
      </c>
      <c r="GV25" s="39">
        <f t="shared" si="66"/>
        <v>0</v>
      </c>
      <c r="GW25" s="46"/>
      <c r="GX25" s="46"/>
      <c r="GY25" s="77">
        <f t="shared" si="67"/>
        <v>0</v>
      </c>
      <c r="GZ25" s="39">
        <f t="shared" si="68"/>
        <v>0</v>
      </c>
    </row>
    <row r="26" spans="1:208" s="61" customFormat="1" ht="18.75" customHeight="1">
      <c r="A26" s="130">
        <v>17</v>
      </c>
      <c r="B26" s="131" t="s">
        <v>213</v>
      </c>
      <c r="C26" s="82" t="s">
        <v>220</v>
      </c>
      <c r="D26" s="82" t="str">
        <f t="shared" si="0"/>
        <v>123DC2627</v>
      </c>
      <c r="E26" s="87" t="s">
        <v>35</v>
      </c>
      <c r="F26" s="88" t="s">
        <v>259</v>
      </c>
      <c r="G26" s="102">
        <v>34435</v>
      </c>
      <c r="H26" s="1">
        <v>8</v>
      </c>
      <c r="I26" s="1">
        <v>8</v>
      </c>
      <c r="J26" s="22">
        <f t="shared" si="76"/>
        <v>8</v>
      </c>
      <c r="K26" s="1">
        <v>7</v>
      </c>
      <c r="L26" s="1">
        <v>7</v>
      </c>
      <c r="M26" s="22">
        <f t="shared" si="122"/>
        <v>7</v>
      </c>
      <c r="N26" s="22">
        <f t="shared" si="123"/>
        <v>7.5</v>
      </c>
      <c r="O26" s="1">
        <v>7</v>
      </c>
      <c r="P26" s="5"/>
      <c r="Q26" s="23">
        <f t="shared" si="124"/>
        <v>7.3</v>
      </c>
      <c r="R26" s="5"/>
      <c r="S26" s="9"/>
      <c r="T26" s="5">
        <f t="shared" si="125"/>
        <v>0</v>
      </c>
      <c r="U26" s="5"/>
      <c r="V26" s="5"/>
      <c r="W26" s="5">
        <f t="shared" si="126"/>
        <v>0</v>
      </c>
      <c r="X26" s="5">
        <f t="shared" si="127"/>
        <v>0</v>
      </c>
      <c r="Y26" s="5"/>
      <c r="Z26" s="10"/>
      <c r="AA26" s="9">
        <f t="shared" si="128"/>
        <v>0</v>
      </c>
      <c r="AB26" s="39">
        <f t="shared" si="129"/>
        <v>7.25</v>
      </c>
      <c r="AC26" s="1">
        <v>8</v>
      </c>
      <c r="AD26" s="1">
        <v>6</v>
      </c>
      <c r="AE26" s="1">
        <f t="shared" si="130"/>
        <v>6.7</v>
      </c>
      <c r="AF26" s="1">
        <v>5</v>
      </c>
      <c r="AG26" s="4"/>
      <c r="AH26" s="23">
        <f t="shared" si="131"/>
        <v>5.9</v>
      </c>
      <c r="AI26" s="9"/>
      <c r="AJ26" s="5"/>
      <c r="AK26" s="5">
        <f t="shared" si="132"/>
        <v>0</v>
      </c>
      <c r="AL26" s="5"/>
      <c r="AM26" s="5"/>
      <c r="AN26" s="9">
        <f t="shared" si="133"/>
        <v>0</v>
      </c>
      <c r="AO26" s="39">
        <f t="shared" si="134"/>
        <v>5.85</v>
      </c>
      <c r="AP26" s="1">
        <v>10</v>
      </c>
      <c r="AQ26" s="1">
        <v>7.5</v>
      </c>
      <c r="AR26" s="1">
        <f t="shared" si="135"/>
        <v>8.3333333333333339</v>
      </c>
      <c r="AS26" s="1">
        <v>3.5</v>
      </c>
      <c r="AT26" s="1"/>
      <c r="AU26" s="23">
        <f t="shared" si="136"/>
        <v>5.9</v>
      </c>
      <c r="AV26" s="9"/>
      <c r="AW26" s="5"/>
      <c r="AX26" s="5">
        <f t="shared" si="137"/>
        <v>0</v>
      </c>
      <c r="AY26" s="5"/>
      <c r="AZ26" s="5"/>
      <c r="BA26" s="9">
        <f t="shared" si="138"/>
        <v>0</v>
      </c>
      <c r="BB26" s="39">
        <f t="shared" si="16"/>
        <v>5.916666666666667</v>
      </c>
      <c r="BC26" s="26">
        <v>8</v>
      </c>
      <c r="BD26" s="26">
        <v>6</v>
      </c>
      <c r="BE26" s="5">
        <f t="shared" si="139"/>
        <v>6.7</v>
      </c>
      <c r="BF26" s="5">
        <v>7.5</v>
      </c>
      <c r="BG26" s="10"/>
      <c r="BH26" s="23">
        <f t="shared" si="140"/>
        <v>7.1</v>
      </c>
      <c r="BI26" s="9"/>
      <c r="BJ26" s="5"/>
      <c r="BK26" s="5">
        <f t="shared" si="141"/>
        <v>0</v>
      </c>
      <c r="BL26" s="5"/>
      <c r="BM26" s="5"/>
      <c r="BN26" s="9">
        <f t="shared" si="142"/>
        <v>0</v>
      </c>
      <c r="BO26" s="39">
        <f t="shared" si="21"/>
        <v>7.1</v>
      </c>
      <c r="BP26" s="26">
        <v>7</v>
      </c>
      <c r="BQ26" s="26">
        <v>7</v>
      </c>
      <c r="BR26" s="26">
        <v>6</v>
      </c>
      <c r="BS26" s="5">
        <f t="shared" si="143"/>
        <v>6.6</v>
      </c>
      <c r="BT26" s="5"/>
      <c r="BU26" s="10"/>
      <c r="BV26" s="23">
        <f t="shared" si="144"/>
        <v>3.3</v>
      </c>
      <c r="BW26" s="9"/>
      <c r="BX26" s="5"/>
      <c r="BY26" s="5">
        <f t="shared" si="145"/>
        <v>0</v>
      </c>
      <c r="BZ26" s="5"/>
      <c r="CA26" s="5"/>
      <c r="CB26" s="9">
        <f t="shared" si="146"/>
        <v>0</v>
      </c>
      <c r="CC26" s="39">
        <f t="shared" si="25"/>
        <v>3.3</v>
      </c>
      <c r="CD26" s="26"/>
      <c r="CE26" s="26"/>
      <c r="CF26" s="26"/>
      <c r="CG26" s="26"/>
      <c r="CH26" s="5">
        <f t="shared" si="147"/>
        <v>0</v>
      </c>
      <c r="CI26" s="5"/>
      <c r="CJ26" s="10"/>
      <c r="CK26" s="23">
        <f t="shared" si="148"/>
        <v>0</v>
      </c>
      <c r="CL26" s="9"/>
      <c r="CM26" s="5"/>
      <c r="CN26" s="5">
        <f t="shared" si="149"/>
        <v>0</v>
      </c>
      <c r="CO26" s="5"/>
      <c r="CP26" s="5"/>
      <c r="CQ26" s="9">
        <f t="shared" si="150"/>
        <v>0</v>
      </c>
      <c r="CR26" s="39">
        <f t="shared" si="29"/>
        <v>0</v>
      </c>
      <c r="CS26" s="26">
        <v>7</v>
      </c>
      <c r="CT26" s="26">
        <v>7</v>
      </c>
      <c r="CU26" s="5">
        <f t="shared" si="151"/>
        <v>7</v>
      </c>
      <c r="CV26" s="5">
        <v>7.5</v>
      </c>
      <c r="CW26" s="10"/>
      <c r="CX26" s="23">
        <f t="shared" si="152"/>
        <v>7.3</v>
      </c>
      <c r="CY26" s="9"/>
      <c r="CZ26" s="5"/>
      <c r="DA26" s="5">
        <f t="shared" si="153"/>
        <v>0</v>
      </c>
      <c r="DB26" s="5"/>
      <c r="DC26" s="5"/>
      <c r="DD26" s="9">
        <f t="shared" si="154"/>
        <v>0</v>
      </c>
      <c r="DE26" s="39">
        <f t="shared" si="34"/>
        <v>7.25</v>
      </c>
      <c r="DF26" s="65"/>
      <c r="DG26" s="65"/>
      <c r="DH26" s="65"/>
      <c r="DI26" s="5">
        <f t="shared" si="155"/>
        <v>0</v>
      </c>
      <c r="DJ26" s="5"/>
      <c r="DK26" s="10"/>
      <c r="DL26" s="23">
        <f t="shared" si="156"/>
        <v>0</v>
      </c>
      <c r="DM26" s="9"/>
      <c r="DN26" s="5"/>
      <c r="DO26" s="5">
        <f t="shared" si="157"/>
        <v>0</v>
      </c>
      <c r="DP26" s="5"/>
      <c r="DQ26" s="5"/>
      <c r="DR26" s="9">
        <f t="shared" si="158"/>
        <v>0</v>
      </c>
      <c r="DS26" s="39">
        <f t="shared" si="159"/>
        <v>0</v>
      </c>
      <c r="DT26" s="26"/>
      <c r="DU26" s="26"/>
      <c r="DV26" s="26"/>
      <c r="DW26" s="5">
        <f t="shared" si="160"/>
        <v>0</v>
      </c>
      <c r="DX26" s="5"/>
      <c r="DY26" s="10"/>
      <c r="DZ26" s="23">
        <f t="shared" si="39"/>
        <v>0</v>
      </c>
      <c r="EA26" s="9"/>
      <c r="EB26" s="5"/>
      <c r="EC26" s="5">
        <f t="shared" si="161"/>
        <v>0</v>
      </c>
      <c r="ED26" s="5"/>
      <c r="EE26" s="5"/>
      <c r="EF26" s="9">
        <f t="shared" si="162"/>
        <v>0</v>
      </c>
      <c r="EG26" s="39">
        <f t="shared" si="42"/>
        <v>0</v>
      </c>
      <c r="EH26" s="26"/>
      <c r="EI26" s="26"/>
      <c r="EJ26" s="5">
        <f t="shared" si="163"/>
        <v>0</v>
      </c>
      <c r="EK26" s="5"/>
      <c r="EL26" s="10"/>
      <c r="EM26" s="23">
        <f t="shared" si="164"/>
        <v>0</v>
      </c>
      <c r="EN26" s="9"/>
      <c r="EO26" s="5"/>
      <c r="EP26" s="5">
        <f t="shared" si="165"/>
        <v>0</v>
      </c>
      <c r="EQ26" s="5"/>
      <c r="ER26" s="5"/>
      <c r="ES26" s="9">
        <f t="shared" si="166"/>
        <v>0</v>
      </c>
      <c r="ET26" s="39">
        <f t="shared" si="167"/>
        <v>0</v>
      </c>
      <c r="EU26" s="26">
        <v>6</v>
      </c>
      <c r="EV26" s="26">
        <v>6</v>
      </c>
      <c r="EW26" s="5">
        <f t="shared" si="168"/>
        <v>6</v>
      </c>
      <c r="EX26" s="5">
        <v>4</v>
      </c>
      <c r="EY26" s="10"/>
      <c r="EZ26" s="23">
        <f t="shared" si="169"/>
        <v>5</v>
      </c>
      <c r="FA26" s="9"/>
      <c r="FB26" s="5"/>
      <c r="FC26" s="5">
        <f t="shared" si="170"/>
        <v>0</v>
      </c>
      <c r="FD26" s="5"/>
      <c r="FE26" s="5"/>
      <c r="FF26" s="9">
        <f t="shared" si="171"/>
        <v>0</v>
      </c>
      <c r="FG26" s="39">
        <f t="shared" si="73"/>
        <v>5</v>
      </c>
      <c r="FH26" s="26"/>
      <c r="FI26" s="26"/>
      <c r="FJ26" s="5">
        <f t="shared" si="172"/>
        <v>0</v>
      </c>
      <c r="FK26" s="5"/>
      <c r="FL26" s="10"/>
      <c r="FM26" s="23">
        <f t="shared" si="53"/>
        <v>0</v>
      </c>
      <c r="FN26" s="9"/>
      <c r="FO26" s="5"/>
      <c r="FP26" s="5">
        <f t="shared" si="173"/>
        <v>0</v>
      </c>
      <c r="FQ26" s="5"/>
      <c r="FR26" s="5"/>
      <c r="FS26" s="9">
        <f t="shared" si="174"/>
        <v>0</v>
      </c>
      <c r="FT26" s="39">
        <f t="shared" si="56"/>
        <v>0</v>
      </c>
      <c r="FU26" s="26"/>
      <c r="FV26" s="26"/>
      <c r="FW26" s="5">
        <f t="shared" si="175"/>
        <v>0</v>
      </c>
      <c r="FX26" s="5"/>
      <c r="FY26" s="10"/>
      <c r="FZ26" s="23">
        <f t="shared" si="58"/>
        <v>0</v>
      </c>
      <c r="GA26" s="2"/>
      <c r="GB26" s="2"/>
      <c r="GC26" s="1">
        <f t="shared" si="59"/>
        <v>0</v>
      </c>
      <c r="GD26" s="78"/>
      <c r="GE26" s="78"/>
      <c r="GF26" s="9">
        <f t="shared" si="60"/>
        <v>0</v>
      </c>
      <c r="GG26" s="39">
        <f t="shared" si="61"/>
        <v>0</v>
      </c>
      <c r="GH26" s="9"/>
      <c r="GI26" s="9"/>
      <c r="GJ26" s="5"/>
      <c r="GK26" s="5">
        <f t="shared" si="176"/>
        <v>0</v>
      </c>
      <c r="GL26" s="5"/>
      <c r="GM26" s="5"/>
      <c r="GN26" s="23">
        <f t="shared" si="62"/>
        <v>0</v>
      </c>
      <c r="GO26" s="78"/>
      <c r="GP26" s="78"/>
      <c r="GQ26" s="1">
        <f t="shared" si="63"/>
        <v>0</v>
      </c>
      <c r="GR26" s="78"/>
      <c r="GS26" s="78"/>
      <c r="GT26" s="9">
        <f t="shared" si="64"/>
        <v>0</v>
      </c>
      <c r="GU26" s="39">
        <f t="shared" si="65"/>
        <v>0</v>
      </c>
      <c r="GV26" s="39">
        <f t="shared" si="66"/>
        <v>0</v>
      </c>
      <c r="GW26" s="46"/>
      <c r="GX26" s="46"/>
      <c r="GY26" s="77">
        <f t="shared" si="67"/>
        <v>0</v>
      </c>
      <c r="GZ26" s="39">
        <f t="shared" si="68"/>
        <v>0</v>
      </c>
    </row>
    <row r="27" spans="1:208" s="61" customFormat="1" ht="18.75" customHeight="1">
      <c r="A27" s="130">
        <v>18</v>
      </c>
      <c r="B27" s="131" t="s">
        <v>213</v>
      </c>
      <c r="C27" s="82" t="s">
        <v>221</v>
      </c>
      <c r="D27" s="82" t="str">
        <f t="shared" si="0"/>
        <v>123DC2628</v>
      </c>
      <c r="E27" s="87" t="s">
        <v>36</v>
      </c>
      <c r="F27" s="88" t="s">
        <v>246</v>
      </c>
      <c r="G27" s="101" t="s">
        <v>37</v>
      </c>
      <c r="H27" s="1">
        <v>8</v>
      </c>
      <c r="I27" s="1">
        <v>8</v>
      </c>
      <c r="J27" s="22">
        <f t="shared" si="76"/>
        <v>8</v>
      </c>
      <c r="K27" s="1">
        <v>7</v>
      </c>
      <c r="L27" s="1">
        <v>8</v>
      </c>
      <c r="M27" s="22">
        <f t="shared" si="122"/>
        <v>7.7</v>
      </c>
      <c r="N27" s="22">
        <f t="shared" si="123"/>
        <v>7.85</v>
      </c>
      <c r="O27" s="1">
        <v>8</v>
      </c>
      <c r="P27" s="5"/>
      <c r="Q27" s="23">
        <f t="shared" si="124"/>
        <v>7.9</v>
      </c>
      <c r="R27" s="5"/>
      <c r="S27" s="9"/>
      <c r="T27" s="5">
        <f t="shared" si="125"/>
        <v>0</v>
      </c>
      <c r="U27" s="5"/>
      <c r="V27" s="5"/>
      <c r="W27" s="5">
        <f t="shared" si="126"/>
        <v>0</v>
      </c>
      <c r="X27" s="5">
        <f t="shared" si="127"/>
        <v>0</v>
      </c>
      <c r="Y27" s="5"/>
      <c r="Z27" s="10"/>
      <c r="AA27" s="9">
        <f t="shared" si="128"/>
        <v>0</v>
      </c>
      <c r="AB27" s="39">
        <f t="shared" si="129"/>
        <v>7.9249999999999998</v>
      </c>
      <c r="AC27" s="1">
        <v>8</v>
      </c>
      <c r="AD27" s="1">
        <v>8</v>
      </c>
      <c r="AE27" s="1">
        <f t="shared" si="130"/>
        <v>8</v>
      </c>
      <c r="AF27" s="1">
        <v>8</v>
      </c>
      <c r="AG27" s="4"/>
      <c r="AH27" s="23">
        <f t="shared" si="131"/>
        <v>8</v>
      </c>
      <c r="AI27" s="9"/>
      <c r="AJ27" s="5"/>
      <c r="AK27" s="5">
        <f t="shared" si="132"/>
        <v>0</v>
      </c>
      <c r="AL27" s="5"/>
      <c r="AM27" s="5"/>
      <c r="AN27" s="9">
        <f t="shared" si="133"/>
        <v>0</v>
      </c>
      <c r="AO27" s="39">
        <f t="shared" si="134"/>
        <v>8</v>
      </c>
      <c r="AP27" s="1">
        <v>5.5</v>
      </c>
      <c r="AQ27" s="1">
        <v>7</v>
      </c>
      <c r="AR27" s="1">
        <f t="shared" si="135"/>
        <v>6.5</v>
      </c>
      <c r="AS27" s="1">
        <v>4.5</v>
      </c>
      <c r="AT27" s="1"/>
      <c r="AU27" s="23">
        <f t="shared" si="136"/>
        <v>5.5</v>
      </c>
      <c r="AV27" s="9"/>
      <c r="AW27" s="5"/>
      <c r="AX27" s="5">
        <f t="shared" si="137"/>
        <v>0</v>
      </c>
      <c r="AY27" s="5"/>
      <c r="AZ27" s="5"/>
      <c r="BA27" s="9">
        <f t="shared" si="138"/>
        <v>0</v>
      </c>
      <c r="BB27" s="39">
        <f t="shared" si="16"/>
        <v>5.5</v>
      </c>
      <c r="BC27" s="26">
        <v>8</v>
      </c>
      <c r="BD27" s="26">
        <v>7</v>
      </c>
      <c r="BE27" s="5">
        <f t="shared" si="139"/>
        <v>7.3</v>
      </c>
      <c r="BF27" s="5">
        <v>8</v>
      </c>
      <c r="BG27" s="10"/>
      <c r="BH27" s="23">
        <f t="shared" si="140"/>
        <v>7.7</v>
      </c>
      <c r="BI27" s="9"/>
      <c r="BJ27" s="5"/>
      <c r="BK27" s="5">
        <f t="shared" si="141"/>
        <v>0</v>
      </c>
      <c r="BL27" s="5"/>
      <c r="BM27" s="5"/>
      <c r="BN27" s="9">
        <f t="shared" si="142"/>
        <v>0</v>
      </c>
      <c r="BO27" s="39">
        <f t="shared" si="21"/>
        <v>7.65</v>
      </c>
      <c r="BP27" s="26">
        <v>7</v>
      </c>
      <c r="BQ27" s="26">
        <v>7</v>
      </c>
      <c r="BR27" s="26">
        <v>7</v>
      </c>
      <c r="BS27" s="5">
        <f t="shared" si="143"/>
        <v>7</v>
      </c>
      <c r="BT27" s="5"/>
      <c r="BU27" s="10"/>
      <c r="BV27" s="23">
        <f t="shared" si="144"/>
        <v>3.5</v>
      </c>
      <c r="BW27" s="9"/>
      <c r="BX27" s="5"/>
      <c r="BY27" s="5">
        <f t="shared" si="145"/>
        <v>0</v>
      </c>
      <c r="BZ27" s="5"/>
      <c r="CA27" s="5"/>
      <c r="CB27" s="9">
        <f t="shared" si="146"/>
        <v>0</v>
      </c>
      <c r="CC27" s="39">
        <f t="shared" si="25"/>
        <v>3.5</v>
      </c>
      <c r="CD27" s="26"/>
      <c r="CE27" s="26"/>
      <c r="CF27" s="26"/>
      <c r="CG27" s="26"/>
      <c r="CH27" s="5">
        <f t="shared" si="147"/>
        <v>0</v>
      </c>
      <c r="CI27" s="5"/>
      <c r="CJ27" s="10"/>
      <c r="CK27" s="23">
        <f t="shared" si="148"/>
        <v>0</v>
      </c>
      <c r="CL27" s="9"/>
      <c r="CM27" s="5"/>
      <c r="CN27" s="5">
        <f t="shared" si="149"/>
        <v>0</v>
      </c>
      <c r="CO27" s="5"/>
      <c r="CP27" s="5"/>
      <c r="CQ27" s="9">
        <f t="shared" si="150"/>
        <v>0</v>
      </c>
      <c r="CR27" s="39">
        <f t="shared" si="29"/>
        <v>0</v>
      </c>
      <c r="CS27" s="26">
        <v>8</v>
      </c>
      <c r="CT27" s="26">
        <v>8</v>
      </c>
      <c r="CU27" s="5">
        <f t="shared" si="151"/>
        <v>8</v>
      </c>
      <c r="CV27" s="5">
        <v>8.5</v>
      </c>
      <c r="CW27" s="10"/>
      <c r="CX27" s="23">
        <f t="shared" si="152"/>
        <v>8.3000000000000007</v>
      </c>
      <c r="CY27" s="9"/>
      <c r="CZ27" s="5"/>
      <c r="DA27" s="5">
        <f t="shared" si="153"/>
        <v>0</v>
      </c>
      <c r="DB27" s="5"/>
      <c r="DC27" s="5"/>
      <c r="DD27" s="9">
        <f t="shared" si="154"/>
        <v>0</v>
      </c>
      <c r="DE27" s="39">
        <f t="shared" si="34"/>
        <v>8.25</v>
      </c>
      <c r="DF27" s="65"/>
      <c r="DG27" s="65"/>
      <c r="DH27" s="65"/>
      <c r="DI27" s="5">
        <f t="shared" si="155"/>
        <v>0</v>
      </c>
      <c r="DJ27" s="5"/>
      <c r="DK27" s="10"/>
      <c r="DL27" s="23">
        <f t="shared" si="156"/>
        <v>0</v>
      </c>
      <c r="DM27" s="9"/>
      <c r="DN27" s="5"/>
      <c r="DO27" s="5">
        <f t="shared" si="157"/>
        <v>0</v>
      </c>
      <c r="DP27" s="5"/>
      <c r="DQ27" s="5"/>
      <c r="DR27" s="9">
        <f t="shared" si="158"/>
        <v>0</v>
      </c>
      <c r="DS27" s="39">
        <f t="shared" si="159"/>
        <v>0</v>
      </c>
      <c r="DT27" s="26"/>
      <c r="DU27" s="26"/>
      <c r="DV27" s="26"/>
      <c r="DW27" s="5">
        <f t="shared" si="160"/>
        <v>0</v>
      </c>
      <c r="DX27" s="5"/>
      <c r="DY27" s="10"/>
      <c r="DZ27" s="23">
        <f t="shared" si="39"/>
        <v>0</v>
      </c>
      <c r="EA27" s="9"/>
      <c r="EB27" s="5"/>
      <c r="EC27" s="5">
        <f t="shared" si="161"/>
        <v>0</v>
      </c>
      <c r="ED27" s="5"/>
      <c r="EE27" s="5"/>
      <c r="EF27" s="9">
        <f t="shared" si="162"/>
        <v>0</v>
      </c>
      <c r="EG27" s="39">
        <f t="shared" si="42"/>
        <v>0</v>
      </c>
      <c r="EH27" s="26"/>
      <c r="EI27" s="26"/>
      <c r="EJ27" s="5">
        <f t="shared" si="163"/>
        <v>0</v>
      </c>
      <c r="EK27" s="5"/>
      <c r="EL27" s="10"/>
      <c r="EM27" s="23">
        <f t="shared" si="164"/>
        <v>0</v>
      </c>
      <c r="EN27" s="9"/>
      <c r="EO27" s="5"/>
      <c r="EP27" s="5">
        <f t="shared" si="165"/>
        <v>0</v>
      </c>
      <c r="EQ27" s="5"/>
      <c r="ER27" s="5"/>
      <c r="ES27" s="9">
        <f t="shared" si="166"/>
        <v>0</v>
      </c>
      <c r="ET27" s="39">
        <f t="shared" si="167"/>
        <v>0</v>
      </c>
      <c r="EU27" s="26">
        <v>7</v>
      </c>
      <c r="EV27" s="26">
        <v>6</v>
      </c>
      <c r="EW27" s="5">
        <f t="shared" si="168"/>
        <v>6.3</v>
      </c>
      <c r="EX27" s="5">
        <v>6</v>
      </c>
      <c r="EY27" s="10"/>
      <c r="EZ27" s="23">
        <f t="shared" si="169"/>
        <v>6.2</v>
      </c>
      <c r="FA27" s="9"/>
      <c r="FB27" s="5"/>
      <c r="FC27" s="5">
        <f t="shared" si="170"/>
        <v>0</v>
      </c>
      <c r="FD27" s="5"/>
      <c r="FE27" s="5"/>
      <c r="FF27" s="9">
        <f t="shared" si="171"/>
        <v>0</v>
      </c>
      <c r="FG27" s="39">
        <f t="shared" si="73"/>
        <v>6.15</v>
      </c>
      <c r="FH27" s="26"/>
      <c r="FI27" s="26"/>
      <c r="FJ27" s="5">
        <f t="shared" si="172"/>
        <v>0</v>
      </c>
      <c r="FK27" s="5"/>
      <c r="FL27" s="10"/>
      <c r="FM27" s="23">
        <f t="shared" si="53"/>
        <v>0</v>
      </c>
      <c r="FN27" s="9"/>
      <c r="FO27" s="5"/>
      <c r="FP27" s="5">
        <f t="shared" si="173"/>
        <v>0</v>
      </c>
      <c r="FQ27" s="5"/>
      <c r="FR27" s="5"/>
      <c r="FS27" s="9">
        <f t="shared" si="174"/>
        <v>0</v>
      </c>
      <c r="FT27" s="39">
        <f t="shared" si="56"/>
        <v>0</v>
      </c>
      <c r="FU27" s="26"/>
      <c r="FV27" s="26"/>
      <c r="FW27" s="5">
        <f t="shared" si="175"/>
        <v>0</v>
      </c>
      <c r="FX27" s="5"/>
      <c r="FY27" s="10"/>
      <c r="FZ27" s="23">
        <f t="shared" si="58"/>
        <v>0</v>
      </c>
      <c r="GA27" s="2"/>
      <c r="GB27" s="2"/>
      <c r="GC27" s="1">
        <f t="shared" si="59"/>
        <v>0</v>
      </c>
      <c r="GD27" s="78"/>
      <c r="GE27" s="78"/>
      <c r="GF27" s="9">
        <f t="shared" si="60"/>
        <v>0</v>
      </c>
      <c r="GG27" s="39">
        <f t="shared" si="61"/>
        <v>0</v>
      </c>
      <c r="GH27" s="9"/>
      <c r="GI27" s="9"/>
      <c r="GJ27" s="5"/>
      <c r="GK27" s="5">
        <f t="shared" si="176"/>
        <v>0</v>
      </c>
      <c r="GL27" s="5"/>
      <c r="GM27" s="5"/>
      <c r="GN27" s="23">
        <f t="shared" si="62"/>
        <v>0</v>
      </c>
      <c r="GO27" s="78"/>
      <c r="GP27" s="78"/>
      <c r="GQ27" s="1">
        <f t="shared" si="63"/>
        <v>0</v>
      </c>
      <c r="GR27" s="78"/>
      <c r="GS27" s="78"/>
      <c r="GT27" s="9">
        <f t="shared" si="64"/>
        <v>0</v>
      </c>
      <c r="GU27" s="39">
        <f t="shared" si="65"/>
        <v>0</v>
      </c>
      <c r="GV27" s="39">
        <f t="shared" si="66"/>
        <v>0</v>
      </c>
      <c r="GW27" s="46"/>
      <c r="GX27" s="46"/>
      <c r="GY27" s="77">
        <f t="shared" si="67"/>
        <v>0</v>
      </c>
      <c r="GZ27" s="39">
        <f t="shared" si="68"/>
        <v>0</v>
      </c>
    </row>
    <row r="28" spans="1:208" s="61" customFormat="1" ht="18.75" customHeight="1">
      <c r="A28" s="130">
        <v>19</v>
      </c>
      <c r="B28" s="131" t="s">
        <v>213</v>
      </c>
      <c r="C28" s="82" t="s">
        <v>222</v>
      </c>
      <c r="D28" s="82" t="str">
        <f t="shared" si="0"/>
        <v>123DC2631</v>
      </c>
      <c r="E28" s="87" t="s">
        <v>38</v>
      </c>
      <c r="F28" s="88" t="s">
        <v>39</v>
      </c>
      <c r="G28" s="103" t="s">
        <v>40</v>
      </c>
      <c r="H28" s="1"/>
      <c r="I28" s="1"/>
      <c r="J28" s="22">
        <f t="shared" si="76"/>
        <v>0</v>
      </c>
      <c r="K28" s="1"/>
      <c r="L28" s="1"/>
      <c r="M28" s="22">
        <f t="shared" si="122"/>
        <v>0</v>
      </c>
      <c r="N28" s="22">
        <f t="shared" si="123"/>
        <v>0</v>
      </c>
      <c r="O28" s="1"/>
      <c r="P28" s="5"/>
      <c r="Q28" s="23">
        <f t="shared" si="124"/>
        <v>0</v>
      </c>
      <c r="R28" s="5"/>
      <c r="S28" s="9"/>
      <c r="T28" s="5">
        <f t="shared" si="125"/>
        <v>0</v>
      </c>
      <c r="U28" s="5"/>
      <c r="V28" s="5"/>
      <c r="W28" s="5">
        <f t="shared" si="126"/>
        <v>0</v>
      </c>
      <c r="X28" s="5">
        <f t="shared" si="127"/>
        <v>0</v>
      </c>
      <c r="Y28" s="5"/>
      <c r="Z28" s="10"/>
      <c r="AA28" s="9">
        <f t="shared" si="128"/>
        <v>0</v>
      </c>
      <c r="AB28" s="41">
        <v>7</v>
      </c>
      <c r="AC28" s="1">
        <v>9</v>
      </c>
      <c r="AD28" s="1">
        <v>7</v>
      </c>
      <c r="AE28" s="1">
        <f t="shared" si="130"/>
        <v>7.7</v>
      </c>
      <c r="AF28" s="1">
        <v>6</v>
      </c>
      <c r="AG28" s="4"/>
      <c r="AH28" s="23">
        <f t="shared" si="131"/>
        <v>6.9</v>
      </c>
      <c r="AI28" s="9"/>
      <c r="AJ28" s="5"/>
      <c r="AK28" s="5">
        <f t="shared" si="132"/>
        <v>0</v>
      </c>
      <c r="AL28" s="5"/>
      <c r="AM28" s="5"/>
      <c r="AN28" s="9">
        <f t="shared" si="133"/>
        <v>0</v>
      </c>
      <c r="AO28" s="39">
        <f t="shared" si="134"/>
        <v>6.85</v>
      </c>
      <c r="AP28" s="1">
        <v>10</v>
      </c>
      <c r="AQ28" s="1">
        <v>9.5</v>
      </c>
      <c r="AR28" s="1">
        <f t="shared" si="135"/>
        <v>9.6666666666666661</v>
      </c>
      <c r="AS28" s="1">
        <v>9</v>
      </c>
      <c r="AT28" s="1"/>
      <c r="AU28" s="23">
        <f t="shared" si="136"/>
        <v>9.3000000000000007</v>
      </c>
      <c r="AV28" s="9"/>
      <c r="AW28" s="5"/>
      <c r="AX28" s="5">
        <f t="shared" si="137"/>
        <v>0</v>
      </c>
      <c r="AY28" s="5"/>
      <c r="AZ28" s="5"/>
      <c r="BA28" s="9">
        <f t="shared" si="138"/>
        <v>0</v>
      </c>
      <c r="BB28" s="39">
        <f t="shared" si="16"/>
        <v>9.3333333333333321</v>
      </c>
      <c r="BC28" s="26">
        <v>7</v>
      </c>
      <c r="BD28" s="26">
        <v>6</v>
      </c>
      <c r="BE28" s="5">
        <f t="shared" si="139"/>
        <v>6.3</v>
      </c>
      <c r="BF28" s="5">
        <v>8.5</v>
      </c>
      <c r="BG28" s="10"/>
      <c r="BH28" s="23">
        <f t="shared" si="140"/>
        <v>7.4</v>
      </c>
      <c r="BI28" s="9"/>
      <c r="BJ28" s="5"/>
      <c r="BK28" s="5">
        <f t="shared" si="141"/>
        <v>0</v>
      </c>
      <c r="BL28" s="5"/>
      <c r="BM28" s="5"/>
      <c r="BN28" s="9">
        <f t="shared" si="142"/>
        <v>0</v>
      </c>
      <c r="BO28" s="39">
        <f t="shared" si="21"/>
        <v>7.4</v>
      </c>
      <c r="BP28" s="26">
        <v>7</v>
      </c>
      <c r="BQ28" s="26">
        <v>7</v>
      </c>
      <c r="BR28" s="26">
        <v>7</v>
      </c>
      <c r="BS28" s="5">
        <f t="shared" si="143"/>
        <v>7</v>
      </c>
      <c r="BT28" s="5"/>
      <c r="BU28" s="10"/>
      <c r="BV28" s="23">
        <f t="shared" si="144"/>
        <v>3.5</v>
      </c>
      <c r="BW28" s="9"/>
      <c r="BX28" s="5"/>
      <c r="BY28" s="5">
        <f t="shared" si="145"/>
        <v>0</v>
      </c>
      <c r="BZ28" s="5"/>
      <c r="CA28" s="5"/>
      <c r="CB28" s="9">
        <f t="shared" si="146"/>
        <v>0</v>
      </c>
      <c r="CC28" s="39">
        <f t="shared" si="25"/>
        <v>3.5</v>
      </c>
      <c r="CD28" s="26"/>
      <c r="CE28" s="26"/>
      <c r="CF28" s="26"/>
      <c r="CG28" s="26"/>
      <c r="CH28" s="5">
        <f t="shared" si="147"/>
        <v>0</v>
      </c>
      <c r="CI28" s="5"/>
      <c r="CJ28" s="10"/>
      <c r="CK28" s="23">
        <f t="shared" si="148"/>
        <v>0</v>
      </c>
      <c r="CL28" s="9"/>
      <c r="CM28" s="5"/>
      <c r="CN28" s="5">
        <f t="shared" si="149"/>
        <v>0</v>
      </c>
      <c r="CO28" s="5"/>
      <c r="CP28" s="5"/>
      <c r="CQ28" s="9">
        <f t="shared" si="150"/>
        <v>0</v>
      </c>
      <c r="CR28" s="39">
        <f t="shared" si="29"/>
        <v>0</v>
      </c>
      <c r="CS28" s="26">
        <v>7</v>
      </c>
      <c r="CT28" s="26">
        <v>8</v>
      </c>
      <c r="CU28" s="5">
        <f t="shared" si="151"/>
        <v>7.7</v>
      </c>
      <c r="CV28" s="5">
        <v>7.5</v>
      </c>
      <c r="CW28" s="10"/>
      <c r="CX28" s="23">
        <f t="shared" si="152"/>
        <v>7.6</v>
      </c>
      <c r="CY28" s="9"/>
      <c r="CZ28" s="5"/>
      <c r="DA28" s="5">
        <f t="shared" si="153"/>
        <v>0</v>
      </c>
      <c r="DB28" s="5"/>
      <c r="DC28" s="5"/>
      <c r="DD28" s="9">
        <f t="shared" si="154"/>
        <v>0</v>
      </c>
      <c r="DE28" s="39">
        <f t="shared" si="34"/>
        <v>7.6</v>
      </c>
      <c r="DF28" s="65"/>
      <c r="DG28" s="65"/>
      <c r="DH28" s="65"/>
      <c r="DI28" s="5">
        <f t="shared" si="155"/>
        <v>0</v>
      </c>
      <c r="DJ28" s="5"/>
      <c r="DK28" s="10"/>
      <c r="DL28" s="23">
        <f t="shared" si="156"/>
        <v>0</v>
      </c>
      <c r="DM28" s="9"/>
      <c r="DN28" s="5"/>
      <c r="DO28" s="5">
        <f t="shared" si="157"/>
        <v>0</v>
      </c>
      <c r="DP28" s="5"/>
      <c r="DQ28" s="5"/>
      <c r="DR28" s="9">
        <f t="shared" si="158"/>
        <v>0</v>
      </c>
      <c r="DS28" s="39">
        <f t="shared" si="159"/>
        <v>0</v>
      </c>
      <c r="DT28" s="26"/>
      <c r="DU28" s="26"/>
      <c r="DV28" s="26"/>
      <c r="DW28" s="5">
        <f t="shared" si="160"/>
        <v>0</v>
      </c>
      <c r="DX28" s="5"/>
      <c r="DY28" s="10"/>
      <c r="DZ28" s="23">
        <f t="shared" si="39"/>
        <v>0</v>
      </c>
      <c r="EA28" s="9"/>
      <c r="EB28" s="5"/>
      <c r="EC28" s="5">
        <f t="shared" si="161"/>
        <v>0</v>
      </c>
      <c r="ED28" s="5"/>
      <c r="EE28" s="5"/>
      <c r="EF28" s="9">
        <f t="shared" si="162"/>
        <v>0</v>
      </c>
      <c r="EG28" s="39">
        <f t="shared" si="42"/>
        <v>0</v>
      </c>
      <c r="EH28" s="26"/>
      <c r="EI28" s="26"/>
      <c r="EJ28" s="5">
        <f t="shared" si="163"/>
        <v>0</v>
      </c>
      <c r="EK28" s="5"/>
      <c r="EL28" s="10"/>
      <c r="EM28" s="23">
        <f t="shared" si="164"/>
        <v>0</v>
      </c>
      <c r="EN28" s="9"/>
      <c r="EO28" s="5"/>
      <c r="EP28" s="5">
        <f t="shared" si="165"/>
        <v>0</v>
      </c>
      <c r="EQ28" s="5"/>
      <c r="ER28" s="5"/>
      <c r="ES28" s="9">
        <f t="shared" si="166"/>
        <v>0</v>
      </c>
      <c r="ET28" s="39">
        <f t="shared" si="167"/>
        <v>0</v>
      </c>
      <c r="EU28" s="26">
        <v>5</v>
      </c>
      <c r="EV28" s="26">
        <v>7</v>
      </c>
      <c r="EW28" s="5">
        <f t="shared" si="168"/>
        <v>6.3</v>
      </c>
      <c r="EX28" s="5">
        <v>5</v>
      </c>
      <c r="EY28" s="10"/>
      <c r="EZ28" s="23">
        <f t="shared" si="169"/>
        <v>5.7</v>
      </c>
      <c r="FA28" s="9"/>
      <c r="FB28" s="5"/>
      <c r="FC28" s="5">
        <f t="shared" si="170"/>
        <v>0</v>
      </c>
      <c r="FD28" s="5"/>
      <c r="FE28" s="5"/>
      <c r="FF28" s="9">
        <f t="shared" si="171"/>
        <v>0</v>
      </c>
      <c r="FG28" s="39">
        <f t="shared" si="73"/>
        <v>5.65</v>
      </c>
      <c r="FH28" s="26"/>
      <c r="FI28" s="26"/>
      <c r="FJ28" s="5">
        <f t="shared" si="172"/>
        <v>0</v>
      </c>
      <c r="FK28" s="5"/>
      <c r="FL28" s="10"/>
      <c r="FM28" s="23">
        <f t="shared" si="53"/>
        <v>0</v>
      </c>
      <c r="FN28" s="9"/>
      <c r="FO28" s="5"/>
      <c r="FP28" s="5">
        <f t="shared" si="173"/>
        <v>0</v>
      </c>
      <c r="FQ28" s="5"/>
      <c r="FR28" s="5"/>
      <c r="FS28" s="9">
        <f t="shared" si="174"/>
        <v>0</v>
      </c>
      <c r="FT28" s="39">
        <f t="shared" si="56"/>
        <v>0</v>
      </c>
      <c r="FU28" s="26"/>
      <c r="FV28" s="26"/>
      <c r="FW28" s="5">
        <f t="shared" si="175"/>
        <v>0</v>
      </c>
      <c r="FX28" s="5"/>
      <c r="FY28" s="10"/>
      <c r="FZ28" s="23">
        <f t="shared" si="58"/>
        <v>0</v>
      </c>
      <c r="GA28" s="2"/>
      <c r="GB28" s="2"/>
      <c r="GC28" s="1">
        <f t="shared" si="59"/>
        <v>0</v>
      </c>
      <c r="GD28" s="78"/>
      <c r="GE28" s="78"/>
      <c r="GF28" s="9">
        <f t="shared" si="60"/>
        <v>0</v>
      </c>
      <c r="GG28" s="39">
        <f t="shared" si="61"/>
        <v>0</v>
      </c>
      <c r="GH28" s="9"/>
      <c r="GI28" s="9"/>
      <c r="GJ28" s="5"/>
      <c r="GK28" s="5">
        <f t="shared" si="176"/>
        <v>0</v>
      </c>
      <c r="GL28" s="5"/>
      <c r="GM28" s="5"/>
      <c r="GN28" s="23">
        <f t="shared" si="62"/>
        <v>0</v>
      </c>
      <c r="GO28" s="78"/>
      <c r="GP28" s="78"/>
      <c r="GQ28" s="1">
        <f t="shared" si="63"/>
        <v>0</v>
      </c>
      <c r="GR28" s="78"/>
      <c r="GS28" s="78"/>
      <c r="GT28" s="9">
        <f t="shared" si="64"/>
        <v>0</v>
      </c>
      <c r="GU28" s="39">
        <f t="shared" si="65"/>
        <v>0</v>
      </c>
      <c r="GV28" s="39">
        <f t="shared" si="66"/>
        <v>0</v>
      </c>
      <c r="GW28" s="46"/>
      <c r="GX28" s="46"/>
      <c r="GY28" s="77">
        <f t="shared" si="67"/>
        <v>0</v>
      </c>
      <c r="GZ28" s="39">
        <f t="shared" si="68"/>
        <v>0</v>
      </c>
    </row>
    <row r="29" spans="1:208" s="61" customFormat="1" ht="18.75" customHeight="1">
      <c r="A29" s="130">
        <v>20</v>
      </c>
      <c r="B29" s="131" t="s">
        <v>213</v>
      </c>
      <c r="C29" s="82" t="s">
        <v>223</v>
      </c>
      <c r="D29" s="82" t="str">
        <f t="shared" ref="D29:D33" si="177">B29&amp;C29</f>
        <v>123DC2634</v>
      </c>
      <c r="E29" s="87" t="s">
        <v>41</v>
      </c>
      <c r="F29" s="88" t="s">
        <v>42</v>
      </c>
      <c r="G29" s="101">
        <v>32752</v>
      </c>
      <c r="H29" s="27">
        <v>6</v>
      </c>
      <c r="I29" s="27">
        <v>5</v>
      </c>
      <c r="J29" s="27">
        <f t="shared" si="76"/>
        <v>5.3</v>
      </c>
      <c r="K29" s="27">
        <v>8</v>
      </c>
      <c r="L29" s="27">
        <v>7</v>
      </c>
      <c r="M29" s="27">
        <f t="shared" si="122"/>
        <v>7.3</v>
      </c>
      <c r="N29" s="27">
        <f t="shared" si="123"/>
        <v>6.3</v>
      </c>
      <c r="O29" s="27">
        <v>7</v>
      </c>
      <c r="P29" s="27"/>
      <c r="Q29" s="23">
        <f>ROUND((MAX(O29:P29)+N29)/2,1)</f>
        <v>6.7</v>
      </c>
      <c r="R29" s="5"/>
      <c r="S29" s="9"/>
      <c r="T29" s="5">
        <f>ROUND((R29+S29*2)/3,1)</f>
        <v>0</v>
      </c>
      <c r="U29" s="5"/>
      <c r="V29" s="5"/>
      <c r="W29" s="5">
        <f>ROUND((U29+V29*2)/3,1)</f>
        <v>0</v>
      </c>
      <c r="X29" s="5">
        <f>(T29+W29)/2</f>
        <v>0</v>
      </c>
      <c r="Y29" s="5"/>
      <c r="Z29" s="10"/>
      <c r="AA29" s="9">
        <f>ROUND((MAX(Y29:Z29)+X29)/2,1)</f>
        <v>0</v>
      </c>
      <c r="AB29" s="39">
        <f>IF(X29=0,(MAX(O29,P29)+N29)/2,(MAX(Y29,Z29)+X29)/2)</f>
        <v>6.65</v>
      </c>
      <c r="AC29" s="34"/>
      <c r="AD29" s="34"/>
      <c r="AE29" s="1">
        <f t="shared" si="130"/>
        <v>0</v>
      </c>
      <c r="AF29" s="34"/>
      <c r="AG29" s="4"/>
      <c r="AH29" s="23">
        <f t="shared" si="131"/>
        <v>0</v>
      </c>
      <c r="AI29" s="9"/>
      <c r="AJ29" s="5"/>
      <c r="AK29" s="5">
        <f t="shared" si="132"/>
        <v>0</v>
      </c>
      <c r="AL29" s="5"/>
      <c r="AM29" s="5"/>
      <c r="AN29" s="9">
        <f t="shared" si="133"/>
        <v>0</v>
      </c>
      <c r="AO29" s="39">
        <f t="shared" si="134"/>
        <v>0</v>
      </c>
      <c r="AP29" s="27">
        <v>3</v>
      </c>
      <c r="AQ29" s="27">
        <v>3</v>
      </c>
      <c r="AR29" s="27">
        <f t="shared" si="135"/>
        <v>3</v>
      </c>
      <c r="AS29" s="27">
        <v>3.5</v>
      </c>
      <c r="AT29" s="27">
        <v>5</v>
      </c>
      <c r="AU29" s="28">
        <f t="shared" si="136"/>
        <v>4</v>
      </c>
      <c r="AV29" s="9"/>
      <c r="AW29" s="5"/>
      <c r="AX29" s="5">
        <f t="shared" si="137"/>
        <v>0</v>
      </c>
      <c r="AY29" s="5"/>
      <c r="AZ29" s="5"/>
      <c r="BA29" s="9">
        <f t="shared" si="138"/>
        <v>0</v>
      </c>
      <c r="BB29" s="39">
        <f t="shared" ref="BB29:BB33" si="178">IF(AX29=0,(MAX(AS29,AT29)+AR29)/2,(MAX(AY29,AZ29)+AX29)/2)</f>
        <v>4</v>
      </c>
      <c r="BC29" s="26">
        <v>8</v>
      </c>
      <c r="BD29" s="26">
        <v>7</v>
      </c>
      <c r="BE29" s="5">
        <f t="shared" si="139"/>
        <v>7.3</v>
      </c>
      <c r="BF29" s="5">
        <v>6</v>
      </c>
      <c r="BG29" s="10"/>
      <c r="BH29" s="23">
        <f t="shared" si="140"/>
        <v>6.7</v>
      </c>
      <c r="BI29" s="9"/>
      <c r="BJ29" s="5"/>
      <c r="BK29" s="5">
        <f t="shared" si="141"/>
        <v>0</v>
      </c>
      <c r="BL29" s="5"/>
      <c r="BM29" s="5"/>
      <c r="BN29" s="9">
        <f t="shared" si="142"/>
        <v>0</v>
      </c>
      <c r="BO29" s="39">
        <f t="shared" ref="BO29:BO33" si="179">IF(BK29=0,(MAX(BF29,BG29)+BE29)/2,(MAX(BL29,BM29)+BK29)/2)</f>
        <v>6.65</v>
      </c>
      <c r="BP29" s="26">
        <v>5</v>
      </c>
      <c r="BQ29" s="26">
        <v>7</v>
      </c>
      <c r="BR29" s="26">
        <v>6</v>
      </c>
      <c r="BS29" s="5">
        <f t="shared" ref="BS29:BS33" si="180">ROUND((BP29+BR29*2+BQ29*2)/5,1)</f>
        <v>6.2</v>
      </c>
      <c r="BT29" s="5"/>
      <c r="BU29" s="10"/>
      <c r="BV29" s="23">
        <f t="shared" si="144"/>
        <v>3.1</v>
      </c>
      <c r="BW29" s="9"/>
      <c r="BX29" s="5"/>
      <c r="BY29" s="5">
        <f t="shared" si="145"/>
        <v>0</v>
      </c>
      <c r="BZ29" s="5"/>
      <c r="CA29" s="5"/>
      <c r="CB29" s="9">
        <f t="shared" si="146"/>
        <v>0</v>
      </c>
      <c r="CC29" s="39">
        <f t="shared" ref="CC29:CC33" si="181">IF(BY29=0,(MAX(BT29,BU29)+BS29)/2,(MAX(BZ29,CA29)+BY29)/2)</f>
        <v>3.1</v>
      </c>
      <c r="CD29" s="26"/>
      <c r="CE29" s="26"/>
      <c r="CF29" s="26"/>
      <c r="CG29" s="26"/>
      <c r="CH29" s="5">
        <f t="shared" si="147"/>
        <v>0</v>
      </c>
      <c r="CI29" s="5"/>
      <c r="CJ29" s="10"/>
      <c r="CK29" s="23">
        <f t="shared" si="148"/>
        <v>0</v>
      </c>
      <c r="CL29" s="9"/>
      <c r="CM29" s="5"/>
      <c r="CN29" s="5">
        <f t="shared" si="149"/>
        <v>0</v>
      </c>
      <c r="CO29" s="5"/>
      <c r="CP29" s="5"/>
      <c r="CQ29" s="9">
        <f t="shared" si="150"/>
        <v>0</v>
      </c>
      <c r="CR29" s="39">
        <f t="shared" ref="CR29:CR33" si="182">IF(CN29=0,(MAX(CI29,CJ29)+CH29)/2,(MAX(CO29,CP29)+CN29)/2)</f>
        <v>0</v>
      </c>
      <c r="CS29" s="26">
        <v>8</v>
      </c>
      <c r="CT29" s="26">
        <v>7</v>
      </c>
      <c r="CU29" s="5">
        <f t="shared" si="151"/>
        <v>7.3</v>
      </c>
      <c r="CV29" s="5">
        <v>7.5</v>
      </c>
      <c r="CW29" s="10"/>
      <c r="CX29" s="23">
        <f t="shared" si="152"/>
        <v>7.4</v>
      </c>
      <c r="CY29" s="9"/>
      <c r="CZ29" s="5"/>
      <c r="DA29" s="5">
        <f t="shared" si="153"/>
        <v>0</v>
      </c>
      <c r="DB29" s="5"/>
      <c r="DC29" s="5"/>
      <c r="DD29" s="9">
        <f t="shared" si="154"/>
        <v>0</v>
      </c>
      <c r="DE29" s="39">
        <f t="shared" ref="DE29:DE33" si="183">IF(DA29=0,(MAX(CV29,CW29)+CU29)/2,(MAX(DB29,DC29)+DA29)/2)</f>
        <v>7.4</v>
      </c>
      <c r="DF29" s="65"/>
      <c r="DG29" s="65"/>
      <c r="DH29" s="65"/>
      <c r="DI29" s="5">
        <f t="shared" ref="DI29:DI33" si="184">ROUND((DF29+DG29+DH29)/3,1)</f>
        <v>0</v>
      </c>
      <c r="DJ29" s="5"/>
      <c r="DK29" s="10"/>
      <c r="DL29" s="23">
        <f t="shared" si="156"/>
        <v>0</v>
      </c>
      <c r="DM29" s="9"/>
      <c r="DN29" s="5"/>
      <c r="DO29" s="5">
        <f t="shared" si="157"/>
        <v>0</v>
      </c>
      <c r="DP29" s="5"/>
      <c r="DQ29" s="5"/>
      <c r="DR29" s="9">
        <f t="shared" si="158"/>
        <v>0</v>
      </c>
      <c r="DS29" s="39">
        <f t="shared" si="159"/>
        <v>0</v>
      </c>
      <c r="DT29" s="26"/>
      <c r="DU29" s="26"/>
      <c r="DV29" s="26"/>
      <c r="DW29" s="5">
        <f t="shared" si="160"/>
        <v>0</v>
      </c>
      <c r="DX29" s="5"/>
      <c r="DY29" s="10"/>
      <c r="DZ29" s="23">
        <f t="shared" ref="DZ29:DZ33" si="185">ROUND((MAX(DX29:DY29)+DW29)/2,1)</f>
        <v>0</v>
      </c>
      <c r="EA29" s="9"/>
      <c r="EB29" s="5"/>
      <c r="EC29" s="5">
        <f t="shared" si="161"/>
        <v>0</v>
      </c>
      <c r="ED29" s="5"/>
      <c r="EE29" s="5"/>
      <c r="EF29" s="9">
        <f t="shared" si="162"/>
        <v>0</v>
      </c>
      <c r="EG29" s="39">
        <f t="shared" ref="EG29:EG33" si="186">IF(EC29=0,(MAX(DX29,DY29)+DW29)/2,(MAX(ED29,EE29)+EC29)/2)</f>
        <v>0</v>
      </c>
      <c r="EH29" s="26"/>
      <c r="EI29" s="26"/>
      <c r="EJ29" s="5">
        <f t="shared" si="163"/>
        <v>0</v>
      </c>
      <c r="EK29" s="5"/>
      <c r="EL29" s="10"/>
      <c r="EM29" s="23">
        <f t="shared" si="164"/>
        <v>0</v>
      </c>
      <c r="EN29" s="9"/>
      <c r="EO29" s="5"/>
      <c r="EP29" s="5">
        <f t="shared" si="165"/>
        <v>0</v>
      </c>
      <c r="EQ29" s="5"/>
      <c r="ER29" s="5"/>
      <c r="ES29" s="9">
        <f t="shared" si="166"/>
        <v>0</v>
      </c>
      <c r="ET29" s="39">
        <f t="shared" si="167"/>
        <v>0</v>
      </c>
      <c r="EU29" s="26">
        <v>8</v>
      </c>
      <c r="EV29" s="26">
        <v>8</v>
      </c>
      <c r="EW29" s="5">
        <f t="shared" si="168"/>
        <v>8</v>
      </c>
      <c r="EX29" s="5">
        <v>4</v>
      </c>
      <c r="EY29" s="10"/>
      <c r="EZ29" s="23">
        <f t="shared" si="169"/>
        <v>6</v>
      </c>
      <c r="FA29" s="9"/>
      <c r="FB29" s="5"/>
      <c r="FC29" s="5">
        <f t="shared" si="170"/>
        <v>0</v>
      </c>
      <c r="FD29" s="5"/>
      <c r="FE29" s="5"/>
      <c r="FF29" s="9">
        <f t="shared" si="171"/>
        <v>0</v>
      </c>
      <c r="FG29" s="39">
        <f t="shared" si="73"/>
        <v>6</v>
      </c>
      <c r="FH29" s="26"/>
      <c r="FI29" s="26"/>
      <c r="FJ29" s="5">
        <f t="shared" si="172"/>
        <v>0</v>
      </c>
      <c r="FK29" s="5"/>
      <c r="FL29" s="10"/>
      <c r="FM29" s="23">
        <f t="shared" ref="FM29:FM33" si="187">ROUND((MAX(FK29:FL29)+FJ29)/2,1)</f>
        <v>0</v>
      </c>
      <c r="FN29" s="9"/>
      <c r="FO29" s="5"/>
      <c r="FP29" s="5">
        <f t="shared" si="173"/>
        <v>0</v>
      </c>
      <c r="FQ29" s="5"/>
      <c r="FR29" s="5"/>
      <c r="FS29" s="9">
        <f t="shared" si="174"/>
        <v>0</v>
      </c>
      <c r="FT29" s="39">
        <f t="shared" ref="FT29:FT33" si="188">IF(FP29=0,(MAX(FK29,FL29)+FJ29)/2,(MAX(FQ29,FR29)+FP29)/2)</f>
        <v>0</v>
      </c>
      <c r="FU29" s="26"/>
      <c r="FV29" s="26"/>
      <c r="FW29" s="5">
        <f t="shared" si="175"/>
        <v>0</v>
      </c>
      <c r="FX29" s="5"/>
      <c r="FY29" s="10"/>
      <c r="FZ29" s="23">
        <f t="shared" ref="FZ29:FZ33" si="189">ROUND((MAX(FX29:FY29)+FW29)/2,1)</f>
        <v>0</v>
      </c>
      <c r="GA29" s="2"/>
      <c r="GB29" s="2"/>
      <c r="GC29" s="1">
        <f t="shared" ref="GC29:GC33" si="190">ROUND((GA29+GB29*2)/3,1)</f>
        <v>0</v>
      </c>
      <c r="GD29" s="78"/>
      <c r="GE29" s="78"/>
      <c r="GF29" s="9">
        <f t="shared" ref="GF29:GF33" si="191">ROUND((MAX(GD29:GE29)+GC29)/2,1)</f>
        <v>0</v>
      </c>
      <c r="GG29" s="39">
        <f t="shared" ref="GG29:GG33" si="192">IF(GC29=0,(MAX(FX29,FY29)+FW29)/2,(MAX(GD29,GE29)+GC29)/2)</f>
        <v>0</v>
      </c>
      <c r="GH29" s="9"/>
      <c r="GI29" s="9"/>
      <c r="GJ29" s="5"/>
      <c r="GK29" s="5">
        <f t="shared" si="176"/>
        <v>0</v>
      </c>
      <c r="GL29" s="5"/>
      <c r="GM29" s="5"/>
      <c r="GN29" s="23">
        <f t="shared" ref="GN29:GN33" si="193">ROUND((MAX(GL29:GM29)+GK29)/2,1)</f>
        <v>0</v>
      </c>
      <c r="GO29" s="78"/>
      <c r="GP29" s="78"/>
      <c r="GQ29" s="1">
        <f t="shared" ref="GQ29:GQ33" si="194">ROUND((GO29+GP29*2)/3,1)</f>
        <v>0</v>
      </c>
      <c r="GR29" s="78"/>
      <c r="GS29" s="78"/>
      <c r="GT29" s="9">
        <f t="shared" ref="GT29:GT33" si="195">ROUND((MAX(GR29:GS29)+GQ29)/2,1)</f>
        <v>0</v>
      </c>
      <c r="GU29" s="39">
        <f t="shared" ref="GU29:GU33" si="196">IF(GQ29=0,(MAX(GL29,GM29)+GK29)/2,(MAX(GR29,GS29)+GQ29)/2)</f>
        <v>0</v>
      </c>
      <c r="GV29" s="39">
        <f t="shared" ref="GV29:GV33" si="197">ROUND((GG29+GU29)/2,1)</f>
        <v>0</v>
      </c>
      <c r="GW29" s="46"/>
      <c r="GX29" s="46"/>
      <c r="GY29" s="77">
        <f t="shared" ref="GY29:GY33" si="198">GW29</f>
        <v>0</v>
      </c>
      <c r="GZ29" s="39">
        <f t="shared" ref="GZ29:GZ33" si="199">GY29</f>
        <v>0</v>
      </c>
    </row>
    <row r="30" spans="1:208" s="61" customFormat="1" ht="18.75" customHeight="1">
      <c r="A30" s="130">
        <v>21</v>
      </c>
      <c r="B30" s="131" t="s">
        <v>213</v>
      </c>
      <c r="C30" s="82" t="s">
        <v>224</v>
      </c>
      <c r="D30" s="82" t="str">
        <f t="shared" si="177"/>
        <v>123DC2635</v>
      </c>
      <c r="E30" s="87" t="s">
        <v>43</v>
      </c>
      <c r="F30" s="88" t="s">
        <v>115</v>
      </c>
      <c r="G30" s="101" t="s">
        <v>309</v>
      </c>
      <c r="H30" s="1">
        <v>7</v>
      </c>
      <c r="I30" s="1">
        <v>6</v>
      </c>
      <c r="J30" s="22">
        <f t="shared" si="76"/>
        <v>6.3</v>
      </c>
      <c r="K30" s="1">
        <v>8</v>
      </c>
      <c r="L30" s="1">
        <v>9</v>
      </c>
      <c r="M30" s="22">
        <f t="shared" si="122"/>
        <v>8.6999999999999993</v>
      </c>
      <c r="N30" s="22">
        <f t="shared" si="123"/>
        <v>7.5</v>
      </c>
      <c r="O30" s="1">
        <v>8</v>
      </c>
      <c r="P30" s="5"/>
      <c r="Q30" s="23">
        <f t="shared" si="124"/>
        <v>7.8</v>
      </c>
      <c r="R30" s="5"/>
      <c r="S30" s="9"/>
      <c r="T30" s="5">
        <f t="shared" si="125"/>
        <v>0</v>
      </c>
      <c r="U30" s="5"/>
      <c r="V30" s="5"/>
      <c r="W30" s="5">
        <f t="shared" si="126"/>
        <v>0</v>
      </c>
      <c r="X30" s="5">
        <f t="shared" si="127"/>
        <v>0</v>
      </c>
      <c r="Y30" s="5"/>
      <c r="Z30" s="10"/>
      <c r="AA30" s="9">
        <f t="shared" si="128"/>
        <v>0</v>
      </c>
      <c r="AB30" s="39">
        <f t="shared" si="129"/>
        <v>7.75</v>
      </c>
      <c r="AC30" s="34"/>
      <c r="AD30" s="34"/>
      <c r="AE30" s="1">
        <f t="shared" si="130"/>
        <v>0</v>
      </c>
      <c r="AF30" s="34"/>
      <c r="AG30" s="4"/>
      <c r="AH30" s="23">
        <f t="shared" si="131"/>
        <v>0</v>
      </c>
      <c r="AI30" s="9"/>
      <c r="AJ30" s="5"/>
      <c r="AK30" s="5">
        <f t="shared" si="132"/>
        <v>0</v>
      </c>
      <c r="AL30" s="5"/>
      <c r="AM30" s="5"/>
      <c r="AN30" s="9">
        <f t="shared" si="133"/>
        <v>0</v>
      </c>
      <c r="AO30" s="39">
        <f t="shared" si="134"/>
        <v>0</v>
      </c>
      <c r="AP30" s="1">
        <v>4.5</v>
      </c>
      <c r="AQ30" s="1">
        <v>5</v>
      </c>
      <c r="AR30" s="1">
        <f t="shared" si="135"/>
        <v>4.833333333333333</v>
      </c>
      <c r="AS30" s="1">
        <v>7</v>
      </c>
      <c r="AT30" s="1"/>
      <c r="AU30" s="23">
        <f t="shared" si="136"/>
        <v>5.9</v>
      </c>
      <c r="AV30" s="9"/>
      <c r="AW30" s="5"/>
      <c r="AX30" s="5">
        <f t="shared" si="137"/>
        <v>0</v>
      </c>
      <c r="AY30" s="5"/>
      <c r="AZ30" s="5"/>
      <c r="BA30" s="9">
        <f t="shared" si="138"/>
        <v>0</v>
      </c>
      <c r="BB30" s="39">
        <f t="shared" si="178"/>
        <v>5.9166666666666661</v>
      </c>
      <c r="BC30" s="26">
        <v>8</v>
      </c>
      <c r="BD30" s="26">
        <v>7</v>
      </c>
      <c r="BE30" s="5">
        <f t="shared" si="139"/>
        <v>7.3</v>
      </c>
      <c r="BF30" s="5">
        <v>8</v>
      </c>
      <c r="BG30" s="10"/>
      <c r="BH30" s="23">
        <f t="shared" si="140"/>
        <v>7.7</v>
      </c>
      <c r="BI30" s="9"/>
      <c r="BJ30" s="5"/>
      <c r="BK30" s="5">
        <f t="shared" si="141"/>
        <v>0</v>
      </c>
      <c r="BL30" s="5"/>
      <c r="BM30" s="5"/>
      <c r="BN30" s="9">
        <f t="shared" si="142"/>
        <v>0</v>
      </c>
      <c r="BO30" s="39">
        <f t="shared" si="179"/>
        <v>7.65</v>
      </c>
      <c r="BP30" s="26">
        <v>7</v>
      </c>
      <c r="BQ30" s="26">
        <v>7</v>
      </c>
      <c r="BR30" s="26">
        <v>7</v>
      </c>
      <c r="BS30" s="5">
        <f t="shared" si="180"/>
        <v>7</v>
      </c>
      <c r="BT30" s="5"/>
      <c r="BU30" s="10"/>
      <c r="BV30" s="23">
        <f t="shared" si="144"/>
        <v>3.5</v>
      </c>
      <c r="BW30" s="9"/>
      <c r="BX30" s="5"/>
      <c r="BY30" s="5">
        <f t="shared" si="145"/>
        <v>0</v>
      </c>
      <c r="BZ30" s="5"/>
      <c r="CA30" s="5"/>
      <c r="CB30" s="9">
        <f t="shared" si="146"/>
        <v>0</v>
      </c>
      <c r="CC30" s="39">
        <f t="shared" si="181"/>
        <v>3.5</v>
      </c>
      <c r="CD30" s="26"/>
      <c r="CE30" s="26"/>
      <c r="CF30" s="26"/>
      <c r="CG30" s="26"/>
      <c r="CH30" s="5">
        <f t="shared" si="147"/>
        <v>0</v>
      </c>
      <c r="CI30" s="5"/>
      <c r="CJ30" s="10"/>
      <c r="CK30" s="23">
        <f t="shared" si="148"/>
        <v>0</v>
      </c>
      <c r="CL30" s="9"/>
      <c r="CM30" s="5"/>
      <c r="CN30" s="5">
        <f t="shared" si="149"/>
        <v>0</v>
      </c>
      <c r="CO30" s="5"/>
      <c r="CP30" s="5"/>
      <c r="CQ30" s="9">
        <f t="shared" si="150"/>
        <v>0</v>
      </c>
      <c r="CR30" s="39">
        <f t="shared" si="182"/>
        <v>0</v>
      </c>
      <c r="CS30" s="26">
        <v>8</v>
      </c>
      <c r="CT30" s="26">
        <v>7</v>
      </c>
      <c r="CU30" s="5">
        <f t="shared" si="151"/>
        <v>7.3</v>
      </c>
      <c r="CV30" s="5">
        <v>8.5</v>
      </c>
      <c r="CW30" s="10"/>
      <c r="CX30" s="23">
        <f t="shared" si="152"/>
        <v>7.9</v>
      </c>
      <c r="CY30" s="9"/>
      <c r="CZ30" s="5"/>
      <c r="DA30" s="5">
        <f t="shared" si="153"/>
        <v>0</v>
      </c>
      <c r="DB30" s="5"/>
      <c r="DC30" s="5"/>
      <c r="DD30" s="9">
        <f t="shared" si="154"/>
        <v>0</v>
      </c>
      <c r="DE30" s="39">
        <f t="shared" si="183"/>
        <v>7.9</v>
      </c>
      <c r="DF30" s="65"/>
      <c r="DG30" s="65"/>
      <c r="DH30" s="65"/>
      <c r="DI30" s="5">
        <f t="shared" si="184"/>
        <v>0</v>
      </c>
      <c r="DJ30" s="5"/>
      <c r="DK30" s="10"/>
      <c r="DL30" s="23">
        <f t="shared" si="156"/>
        <v>0</v>
      </c>
      <c r="DM30" s="9"/>
      <c r="DN30" s="5"/>
      <c r="DO30" s="5">
        <f t="shared" si="157"/>
        <v>0</v>
      </c>
      <c r="DP30" s="5"/>
      <c r="DQ30" s="5"/>
      <c r="DR30" s="9">
        <f t="shared" si="158"/>
        <v>0</v>
      </c>
      <c r="DS30" s="39">
        <f t="shared" si="159"/>
        <v>0</v>
      </c>
      <c r="DT30" s="26"/>
      <c r="DU30" s="26"/>
      <c r="DV30" s="26"/>
      <c r="DW30" s="5">
        <f t="shared" si="160"/>
        <v>0</v>
      </c>
      <c r="DX30" s="5"/>
      <c r="DY30" s="10"/>
      <c r="DZ30" s="23">
        <f t="shared" si="185"/>
        <v>0</v>
      </c>
      <c r="EA30" s="9"/>
      <c r="EB30" s="5"/>
      <c r="EC30" s="5">
        <f t="shared" si="161"/>
        <v>0</v>
      </c>
      <c r="ED30" s="5"/>
      <c r="EE30" s="5"/>
      <c r="EF30" s="9">
        <f t="shared" si="162"/>
        <v>0</v>
      </c>
      <c r="EG30" s="39">
        <f t="shared" si="186"/>
        <v>0</v>
      </c>
      <c r="EH30" s="26"/>
      <c r="EI30" s="26"/>
      <c r="EJ30" s="5">
        <f t="shared" si="163"/>
        <v>0</v>
      </c>
      <c r="EK30" s="5"/>
      <c r="EL30" s="10"/>
      <c r="EM30" s="23">
        <f t="shared" si="164"/>
        <v>0</v>
      </c>
      <c r="EN30" s="9"/>
      <c r="EO30" s="5"/>
      <c r="EP30" s="5">
        <f t="shared" si="165"/>
        <v>0</v>
      </c>
      <c r="EQ30" s="5"/>
      <c r="ER30" s="5"/>
      <c r="ES30" s="9">
        <f t="shared" si="166"/>
        <v>0</v>
      </c>
      <c r="ET30" s="39">
        <f t="shared" si="167"/>
        <v>0</v>
      </c>
      <c r="EU30" s="26">
        <v>7</v>
      </c>
      <c r="EV30" s="26">
        <v>7</v>
      </c>
      <c r="EW30" s="5">
        <f t="shared" si="168"/>
        <v>7</v>
      </c>
      <c r="EX30" s="5">
        <v>8</v>
      </c>
      <c r="EY30" s="10"/>
      <c r="EZ30" s="23">
        <f t="shared" si="169"/>
        <v>7.5</v>
      </c>
      <c r="FA30" s="9"/>
      <c r="FB30" s="5"/>
      <c r="FC30" s="5">
        <f t="shared" si="170"/>
        <v>0</v>
      </c>
      <c r="FD30" s="5"/>
      <c r="FE30" s="5"/>
      <c r="FF30" s="9">
        <f t="shared" si="171"/>
        <v>0</v>
      </c>
      <c r="FG30" s="39">
        <f t="shared" si="73"/>
        <v>7.5</v>
      </c>
      <c r="FH30" s="26"/>
      <c r="FI30" s="26"/>
      <c r="FJ30" s="5">
        <f t="shared" si="172"/>
        <v>0</v>
      </c>
      <c r="FK30" s="5"/>
      <c r="FL30" s="10"/>
      <c r="FM30" s="23">
        <f t="shared" si="187"/>
        <v>0</v>
      </c>
      <c r="FN30" s="9"/>
      <c r="FO30" s="5"/>
      <c r="FP30" s="5">
        <f t="shared" si="173"/>
        <v>0</v>
      </c>
      <c r="FQ30" s="5"/>
      <c r="FR30" s="5"/>
      <c r="FS30" s="9">
        <f t="shared" si="174"/>
        <v>0</v>
      </c>
      <c r="FT30" s="39">
        <f t="shared" si="188"/>
        <v>0</v>
      </c>
      <c r="FU30" s="26"/>
      <c r="FV30" s="26"/>
      <c r="FW30" s="5">
        <f t="shared" si="175"/>
        <v>0</v>
      </c>
      <c r="FX30" s="5"/>
      <c r="FY30" s="10"/>
      <c r="FZ30" s="23">
        <f t="shared" si="189"/>
        <v>0</v>
      </c>
      <c r="GA30" s="2"/>
      <c r="GB30" s="2"/>
      <c r="GC30" s="1">
        <f t="shared" si="190"/>
        <v>0</v>
      </c>
      <c r="GD30" s="78"/>
      <c r="GE30" s="78"/>
      <c r="GF30" s="9">
        <f t="shared" si="191"/>
        <v>0</v>
      </c>
      <c r="GG30" s="39">
        <f t="shared" si="192"/>
        <v>0</v>
      </c>
      <c r="GH30" s="9"/>
      <c r="GI30" s="9"/>
      <c r="GJ30" s="5"/>
      <c r="GK30" s="5">
        <f t="shared" si="176"/>
        <v>0</v>
      </c>
      <c r="GL30" s="5"/>
      <c r="GM30" s="5"/>
      <c r="GN30" s="23">
        <f t="shared" si="193"/>
        <v>0</v>
      </c>
      <c r="GO30" s="78"/>
      <c r="GP30" s="78"/>
      <c r="GQ30" s="1">
        <f t="shared" si="194"/>
        <v>0</v>
      </c>
      <c r="GR30" s="78"/>
      <c r="GS30" s="78"/>
      <c r="GT30" s="9">
        <f t="shared" si="195"/>
        <v>0</v>
      </c>
      <c r="GU30" s="39">
        <f t="shared" si="196"/>
        <v>0</v>
      </c>
      <c r="GV30" s="39">
        <f t="shared" si="197"/>
        <v>0</v>
      </c>
      <c r="GW30" s="46"/>
      <c r="GX30" s="46"/>
      <c r="GY30" s="77">
        <f t="shared" si="198"/>
        <v>0</v>
      </c>
      <c r="GZ30" s="39">
        <f t="shared" si="199"/>
        <v>0</v>
      </c>
    </row>
    <row r="31" spans="1:208" s="61" customFormat="1" ht="18.75" customHeight="1">
      <c r="A31" s="130">
        <v>22</v>
      </c>
      <c r="B31" s="131" t="s">
        <v>213</v>
      </c>
      <c r="C31" s="82" t="s">
        <v>225</v>
      </c>
      <c r="D31" s="82" t="str">
        <f t="shared" si="177"/>
        <v>123DC2637</v>
      </c>
      <c r="E31" s="87" t="s">
        <v>44</v>
      </c>
      <c r="F31" s="88" t="s">
        <v>95</v>
      </c>
      <c r="G31" s="101">
        <v>35143</v>
      </c>
      <c r="H31" s="1">
        <v>7</v>
      </c>
      <c r="I31" s="1">
        <v>6</v>
      </c>
      <c r="J31" s="22">
        <f t="shared" si="76"/>
        <v>6.3</v>
      </c>
      <c r="K31" s="1">
        <v>8</v>
      </c>
      <c r="L31" s="1">
        <v>8</v>
      </c>
      <c r="M31" s="22">
        <f t="shared" si="122"/>
        <v>8</v>
      </c>
      <c r="N31" s="22">
        <f t="shared" si="123"/>
        <v>7.15</v>
      </c>
      <c r="O31" s="1">
        <v>8</v>
      </c>
      <c r="P31" s="5"/>
      <c r="Q31" s="23">
        <f t="shared" si="124"/>
        <v>7.6</v>
      </c>
      <c r="R31" s="5"/>
      <c r="S31" s="9"/>
      <c r="T31" s="5">
        <f t="shared" si="125"/>
        <v>0</v>
      </c>
      <c r="U31" s="5"/>
      <c r="V31" s="5"/>
      <c r="W31" s="5">
        <f t="shared" si="126"/>
        <v>0</v>
      </c>
      <c r="X31" s="5">
        <f t="shared" si="127"/>
        <v>0</v>
      </c>
      <c r="Y31" s="5"/>
      <c r="Z31" s="10"/>
      <c r="AA31" s="9">
        <f t="shared" si="128"/>
        <v>0</v>
      </c>
      <c r="AB31" s="39">
        <f t="shared" si="129"/>
        <v>7.5750000000000002</v>
      </c>
      <c r="AC31" s="34"/>
      <c r="AD31" s="34"/>
      <c r="AE31" s="1">
        <f t="shared" si="130"/>
        <v>0</v>
      </c>
      <c r="AF31" s="34"/>
      <c r="AG31" s="4"/>
      <c r="AH31" s="23">
        <f t="shared" si="131"/>
        <v>0</v>
      </c>
      <c r="AI31" s="9"/>
      <c r="AJ31" s="5"/>
      <c r="AK31" s="5">
        <f t="shared" si="132"/>
        <v>0</v>
      </c>
      <c r="AL31" s="5"/>
      <c r="AM31" s="5"/>
      <c r="AN31" s="9">
        <f t="shared" si="133"/>
        <v>0</v>
      </c>
      <c r="AO31" s="39">
        <f t="shared" si="134"/>
        <v>0</v>
      </c>
      <c r="AP31" s="1">
        <v>6.5</v>
      </c>
      <c r="AQ31" s="1">
        <v>7</v>
      </c>
      <c r="AR31" s="1">
        <f t="shared" si="135"/>
        <v>6.833333333333333</v>
      </c>
      <c r="AS31" s="1">
        <v>5.5</v>
      </c>
      <c r="AT31" s="1"/>
      <c r="AU31" s="23">
        <f t="shared" si="136"/>
        <v>6.2</v>
      </c>
      <c r="AV31" s="9"/>
      <c r="AW31" s="5"/>
      <c r="AX31" s="5">
        <f t="shared" si="137"/>
        <v>0</v>
      </c>
      <c r="AY31" s="5"/>
      <c r="AZ31" s="5"/>
      <c r="BA31" s="9">
        <f t="shared" si="138"/>
        <v>0</v>
      </c>
      <c r="BB31" s="39">
        <f t="shared" si="178"/>
        <v>6.1666666666666661</v>
      </c>
      <c r="BC31" s="26">
        <v>7</v>
      </c>
      <c r="BD31" s="26">
        <v>6</v>
      </c>
      <c r="BE31" s="5">
        <f t="shared" si="139"/>
        <v>6.3</v>
      </c>
      <c r="BF31" s="5">
        <v>7.5</v>
      </c>
      <c r="BG31" s="10"/>
      <c r="BH31" s="23">
        <f t="shared" si="140"/>
        <v>6.9</v>
      </c>
      <c r="BI31" s="9"/>
      <c r="BJ31" s="5"/>
      <c r="BK31" s="5">
        <f t="shared" si="141"/>
        <v>0</v>
      </c>
      <c r="BL31" s="5"/>
      <c r="BM31" s="5"/>
      <c r="BN31" s="9">
        <f t="shared" si="142"/>
        <v>0</v>
      </c>
      <c r="BO31" s="39">
        <f t="shared" si="179"/>
        <v>6.9</v>
      </c>
      <c r="BP31" s="26">
        <v>5</v>
      </c>
      <c r="BQ31" s="26">
        <v>7</v>
      </c>
      <c r="BR31" s="26">
        <v>6</v>
      </c>
      <c r="BS31" s="5">
        <f t="shared" si="180"/>
        <v>6.2</v>
      </c>
      <c r="BT31" s="5"/>
      <c r="BU31" s="10"/>
      <c r="BV31" s="23">
        <f t="shared" si="144"/>
        <v>3.1</v>
      </c>
      <c r="BW31" s="9"/>
      <c r="BX31" s="5"/>
      <c r="BY31" s="5">
        <f t="shared" si="145"/>
        <v>0</v>
      </c>
      <c r="BZ31" s="5"/>
      <c r="CA31" s="5"/>
      <c r="CB31" s="9">
        <f t="shared" si="146"/>
        <v>0</v>
      </c>
      <c r="CC31" s="39">
        <f t="shared" si="181"/>
        <v>3.1</v>
      </c>
      <c r="CD31" s="26"/>
      <c r="CE31" s="26"/>
      <c r="CF31" s="26"/>
      <c r="CG31" s="26"/>
      <c r="CH31" s="5">
        <f t="shared" si="147"/>
        <v>0</v>
      </c>
      <c r="CI31" s="5"/>
      <c r="CJ31" s="10"/>
      <c r="CK31" s="23">
        <f t="shared" si="148"/>
        <v>0</v>
      </c>
      <c r="CL31" s="9"/>
      <c r="CM31" s="5"/>
      <c r="CN31" s="5">
        <f t="shared" si="149"/>
        <v>0</v>
      </c>
      <c r="CO31" s="5"/>
      <c r="CP31" s="5"/>
      <c r="CQ31" s="9">
        <f t="shared" si="150"/>
        <v>0</v>
      </c>
      <c r="CR31" s="39">
        <f t="shared" si="182"/>
        <v>0</v>
      </c>
      <c r="CS31" s="26">
        <v>6</v>
      </c>
      <c r="CT31" s="26">
        <v>7</v>
      </c>
      <c r="CU31" s="5">
        <f t="shared" si="151"/>
        <v>6.7</v>
      </c>
      <c r="CV31" s="5">
        <v>6.5</v>
      </c>
      <c r="CW31" s="10"/>
      <c r="CX31" s="23">
        <f t="shared" si="152"/>
        <v>6.6</v>
      </c>
      <c r="CY31" s="9"/>
      <c r="CZ31" s="5"/>
      <c r="DA31" s="5">
        <f t="shared" si="153"/>
        <v>0</v>
      </c>
      <c r="DB31" s="5"/>
      <c r="DC31" s="5"/>
      <c r="DD31" s="9">
        <f t="shared" si="154"/>
        <v>0</v>
      </c>
      <c r="DE31" s="39">
        <f t="shared" si="183"/>
        <v>6.6</v>
      </c>
      <c r="DF31" s="65"/>
      <c r="DG31" s="65"/>
      <c r="DH31" s="65"/>
      <c r="DI31" s="5">
        <f t="shared" si="184"/>
        <v>0</v>
      </c>
      <c r="DJ31" s="5"/>
      <c r="DK31" s="10"/>
      <c r="DL31" s="23">
        <f t="shared" si="156"/>
        <v>0</v>
      </c>
      <c r="DM31" s="9"/>
      <c r="DN31" s="5"/>
      <c r="DO31" s="5">
        <f t="shared" si="157"/>
        <v>0</v>
      </c>
      <c r="DP31" s="5"/>
      <c r="DQ31" s="5"/>
      <c r="DR31" s="9">
        <f t="shared" si="158"/>
        <v>0</v>
      </c>
      <c r="DS31" s="39">
        <f t="shared" si="159"/>
        <v>0</v>
      </c>
      <c r="DT31" s="26"/>
      <c r="DU31" s="26"/>
      <c r="DV31" s="26"/>
      <c r="DW31" s="5">
        <f t="shared" si="160"/>
        <v>0</v>
      </c>
      <c r="DX31" s="5"/>
      <c r="DY31" s="10"/>
      <c r="DZ31" s="23">
        <f t="shared" si="185"/>
        <v>0</v>
      </c>
      <c r="EA31" s="9"/>
      <c r="EB31" s="5"/>
      <c r="EC31" s="5">
        <f t="shared" si="161"/>
        <v>0</v>
      </c>
      <c r="ED31" s="5"/>
      <c r="EE31" s="5"/>
      <c r="EF31" s="9">
        <f t="shared" si="162"/>
        <v>0</v>
      </c>
      <c r="EG31" s="39">
        <f t="shared" si="186"/>
        <v>0</v>
      </c>
      <c r="EH31" s="26"/>
      <c r="EI31" s="26"/>
      <c r="EJ31" s="5">
        <f t="shared" si="163"/>
        <v>0</v>
      </c>
      <c r="EK31" s="5"/>
      <c r="EL31" s="10"/>
      <c r="EM31" s="23">
        <f t="shared" si="164"/>
        <v>0</v>
      </c>
      <c r="EN31" s="9"/>
      <c r="EO31" s="5"/>
      <c r="EP31" s="5">
        <f t="shared" si="165"/>
        <v>0</v>
      </c>
      <c r="EQ31" s="5"/>
      <c r="ER31" s="5"/>
      <c r="ES31" s="9">
        <f t="shared" si="166"/>
        <v>0</v>
      </c>
      <c r="ET31" s="39">
        <f t="shared" si="167"/>
        <v>0</v>
      </c>
      <c r="EU31" s="26">
        <v>6</v>
      </c>
      <c r="EV31" s="26">
        <v>6</v>
      </c>
      <c r="EW31" s="5">
        <f t="shared" si="168"/>
        <v>6</v>
      </c>
      <c r="EX31" s="5">
        <v>4</v>
      </c>
      <c r="EY31" s="10"/>
      <c r="EZ31" s="23">
        <f t="shared" si="169"/>
        <v>5</v>
      </c>
      <c r="FA31" s="9"/>
      <c r="FB31" s="5"/>
      <c r="FC31" s="5">
        <f t="shared" si="170"/>
        <v>0</v>
      </c>
      <c r="FD31" s="5"/>
      <c r="FE31" s="5"/>
      <c r="FF31" s="9">
        <f t="shared" si="171"/>
        <v>0</v>
      </c>
      <c r="FG31" s="39">
        <f t="shared" si="73"/>
        <v>5</v>
      </c>
      <c r="FH31" s="26"/>
      <c r="FI31" s="26"/>
      <c r="FJ31" s="5">
        <f t="shared" si="172"/>
        <v>0</v>
      </c>
      <c r="FK31" s="5"/>
      <c r="FL31" s="10"/>
      <c r="FM31" s="23">
        <f t="shared" si="187"/>
        <v>0</v>
      </c>
      <c r="FN31" s="9"/>
      <c r="FO31" s="5"/>
      <c r="FP31" s="5">
        <f t="shared" si="173"/>
        <v>0</v>
      </c>
      <c r="FQ31" s="5"/>
      <c r="FR31" s="5"/>
      <c r="FS31" s="9">
        <f t="shared" si="174"/>
        <v>0</v>
      </c>
      <c r="FT31" s="39">
        <f t="shared" si="188"/>
        <v>0</v>
      </c>
      <c r="FU31" s="26"/>
      <c r="FV31" s="26"/>
      <c r="FW31" s="5">
        <f t="shared" si="175"/>
        <v>0</v>
      </c>
      <c r="FX31" s="5"/>
      <c r="FY31" s="10"/>
      <c r="FZ31" s="23">
        <f t="shared" si="189"/>
        <v>0</v>
      </c>
      <c r="GA31" s="2"/>
      <c r="GB31" s="2"/>
      <c r="GC31" s="1">
        <f t="shared" si="190"/>
        <v>0</v>
      </c>
      <c r="GD31" s="78"/>
      <c r="GE31" s="78"/>
      <c r="GF31" s="9">
        <f t="shared" si="191"/>
        <v>0</v>
      </c>
      <c r="GG31" s="39">
        <f t="shared" si="192"/>
        <v>0</v>
      </c>
      <c r="GH31" s="9"/>
      <c r="GI31" s="9"/>
      <c r="GJ31" s="5"/>
      <c r="GK31" s="5">
        <f t="shared" si="176"/>
        <v>0</v>
      </c>
      <c r="GL31" s="5"/>
      <c r="GM31" s="5"/>
      <c r="GN31" s="23">
        <f t="shared" si="193"/>
        <v>0</v>
      </c>
      <c r="GO31" s="78"/>
      <c r="GP31" s="78"/>
      <c r="GQ31" s="1">
        <f t="shared" si="194"/>
        <v>0</v>
      </c>
      <c r="GR31" s="78"/>
      <c r="GS31" s="78"/>
      <c r="GT31" s="9">
        <f t="shared" si="195"/>
        <v>0</v>
      </c>
      <c r="GU31" s="39">
        <f t="shared" si="196"/>
        <v>0</v>
      </c>
      <c r="GV31" s="39">
        <f t="shared" si="197"/>
        <v>0</v>
      </c>
      <c r="GW31" s="46"/>
      <c r="GX31" s="46"/>
      <c r="GY31" s="77">
        <f t="shared" si="198"/>
        <v>0</v>
      </c>
      <c r="GZ31" s="39">
        <f t="shared" si="199"/>
        <v>0</v>
      </c>
    </row>
    <row r="32" spans="1:208" s="61" customFormat="1" ht="18.75" customHeight="1">
      <c r="A32" s="130">
        <v>23</v>
      </c>
      <c r="B32" s="131" t="s">
        <v>213</v>
      </c>
      <c r="C32" s="82" t="s">
        <v>226</v>
      </c>
      <c r="D32" s="82" t="str">
        <f t="shared" si="177"/>
        <v>123DC2638</v>
      </c>
      <c r="E32" s="87" t="s">
        <v>45</v>
      </c>
      <c r="F32" s="88" t="s">
        <v>114</v>
      </c>
      <c r="G32" s="103" t="s">
        <v>46</v>
      </c>
      <c r="H32" s="1">
        <v>8</v>
      </c>
      <c r="I32" s="1">
        <v>7</v>
      </c>
      <c r="J32" s="22">
        <f t="shared" si="76"/>
        <v>7.3</v>
      </c>
      <c r="K32" s="1">
        <v>9</v>
      </c>
      <c r="L32" s="1">
        <v>8</v>
      </c>
      <c r="M32" s="22">
        <f t="shared" si="122"/>
        <v>8.3000000000000007</v>
      </c>
      <c r="N32" s="22">
        <f t="shared" si="123"/>
        <v>7.8000000000000007</v>
      </c>
      <c r="O32" s="1">
        <v>7</v>
      </c>
      <c r="P32" s="5"/>
      <c r="Q32" s="23">
        <f t="shared" si="124"/>
        <v>7.4</v>
      </c>
      <c r="R32" s="5"/>
      <c r="S32" s="9"/>
      <c r="T32" s="5">
        <f t="shared" si="125"/>
        <v>0</v>
      </c>
      <c r="U32" s="5"/>
      <c r="V32" s="5"/>
      <c r="W32" s="5">
        <f t="shared" si="126"/>
        <v>0</v>
      </c>
      <c r="X32" s="5">
        <f t="shared" si="127"/>
        <v>0</v>
      </c>
      <c r="Y32" s="5"/>
      <c r="Z32" s="10"/>
      <c r="AA32" s="9">
        <f t="shared" si="128"/>
        <v>0</v>
      </c>
      <c r="AB32" s="39">
        <f t="shared" si="129"/>
        <v>7.4</v>
      </c>
      <c r="AC32" s="34"/>
      <c r="AD32" s="34"/>
      <c r="AE32" s="1">
        <f t="shared" si="130"/>
        <v>0</v>
      </c>
      <c r="AF32" s="34"/>
      <c r="AG32" s="4"/>
      <c r="AH32" s="23">
        <f t="shared" si="131"/>
        <v>0</v>
      </c>
      <c r="AI32" s="9"/>
      <c r="AJ32" s="5"/>
      <c r="AK32" s="5">
        <f t="shared" si="132"/>
        <v>0</v>
      </c>
      <c r="AL32" s="5"/>
      <c r="AM32" s="5"/>
      <c r="AN32" s="9">
        <f t="shared" si="133"/>
        <v>0</v>
      </c>
      <c r="AO32" s="39">
        <f t="shared" si="134"/>
        <v>0</v>
      </c>
      <c r="AP32" s="1">
        <v>7</v>
      </c>
      <c r="AQ32" s="1">
        <v>7.5</v>
      </c>
      <c r="AR32" s="1">
        <f t="shared" si="135"/>
        <v>7.333333333333333</v>
      </c>
      <c r="AS32" s="1">
        <v>8</v>
      </c>
      <c r="AT32" s="1"/>
      <c r="AU32" s="23">
        <f t="shared" si="136"/>
        <v>7.7</v>
      </c>
      <c r="AV32" s="9"/>
      <c r="AW32" s="5"/>
      <c r="AX32" s="5">
        <f t="shared" si="137"/>
        <v>0</v>
      </c>
      <c r="AY32" s="5"/>
      <c r="AZ32" s="5"/>
      <c r="BA32" s="9">
        <f t="shared" si="138"/>
        <v>0</v>
      </c>
      <c r="BB32" s="39">
        <f t="shared" si="178"/>
        <v>7.6666666666666661</v>
      </c>
      <c r="BC32" s="26">
        <v>8</v>
      </c>
      <c r="BD32" s="26">
        <v>7</v>
      </c>
      <c r="BE32" s="5">
        <f t="shared" si="139"/>
        <v>7.3</v>
      </c>
      <c r="BF32" s="5">
        <v>8.5</v>
      </c>
      <c r="BG32" s="10"/>
      <c r="BH32" s="23">
        <f t="shared" si="140"/>
        <v>7.9</v>
      </c>
      <c r="BI32" s="9"/>
      <c r="BJ32" s="5"/>
      <c r="BK32" s="5">
        <f t="shared" si="141"/>
        <v>0</v>
      </c>
      <c r="BL32" s="5"/>
      <c r="BM32" s="5"/>
      <c r="BN32" s="9">
        <f t="shared" si="142"/>
        <v>0</v>
      </c>
      <c r="BO32" s="39">
        <f t="shared" si="179"/>
        <v>7.9</v>
      </c>
      <c r="BP32" s="26">
        <v>8</v>
      </c>
      <c r="BQ32" s="26">
        <v>7</v>
      </c>
      <c r="BR32" s="26">
        <v>7</v>
      </c>
      <c r="BS32" s="5">
        <f t="shared" si="180"/>
        <v>7.2</v>
      </c>
      <c r="BT32" s="5"/>
      <c r="BU32" s="10"/>
      <c r="BV32" s="23">
        <f t="shared" si="144"/>
        <v>3.6</v>
      </c>
      <c r="BW32" s="9"/>
      <c r="BX32" s="5"/>
      <c r="BY32" s="5">
        <f t="shared" si="145"/>
        <v>0</v>
      </c>
      <c r="BZ32" s="5"/>
      <c r="CA32" s="5"/>
      <c r="CB32" s="9">
        <f t="shared" si="146"/>
        <v>0</v>
      </c>
      <c r="CC32" s="39">
        <f t="shared" si="181"/>
        <v>3.6</v>
      </c>
      <c r="CD32" s="26"/>
      <c r="CE32" s="26"/>
      <c r="CF32" s="26"/>
      <c r="CG32" s="26"/>
      <c r="CH32" s="5">
        <f t="shared" si="147"/>
        <v>0</v>
      </c>
      <c r="CI32" s="5"/>
      <c r="CJ32" s="10"/>
      <c r="CK32" s="23">
        <f t="shared" si="148"/>
        <v>0</v>
      </c>
      <c r="CL32" s="9"/>
      <c r="CM32" s="5"/>
      <c r="CN32" s="5">
        <f t="shared" si="149"/>
        <v>0</v>
      </c>
      <c r="CO32" s="5"/>
      <c r="CP32" s="5"/>
      <c r="CQ32" s="9">
        <f t="shared" si="150"/>
        <v>0</v>
      </c>
      <c r="CR32" s="39">
        <f t="shared" si="182"/>
        <v>0</v>
      </c>
      <c r="CS32" s="26">
        <v>8</v>
      </c>
      <c r="CT32" s="26">
        <v>8</v>
      </c>
      <c r="CU32" s="5">
        <f t="shared" si="151"/>
        <v>8</v>
      </c>
      <c r="CV32" s="5">
        <v>9</v>
      </c>
      <c r="CW32" s="10"/>
      <c r="CX32" s="23">
        <f t="shared" si="152"/>
        <v>8.5</v>
      </c>
      <c r="CY32" s="9"/>
      <c r="CZ32" s="5"/>
      <c r="DA32" s="5">
        <f t="shared" si="153"/>
        <v>0</v>
      </c>
      <c r="DB32" s="5"/>
      <c r="DC32" s="5"/>
      <c r="DD32" s="9">
        <f t="shared" si="154"/>
        <v>0</v>
      </c>
      <c r="DE32" s="39">
        <f t="shared" si="183"/>
        <v>8.5</v>
      </c>
      <c r="DF32" s="65"/>
      <c r="DG32" s="65"/>
      <c r="DH32" s="65"/>
      <c r="DI32" s="5">
        <f t="shared" si="184"/>
        <v>0</v>
      </c>
      <c r="DJ32" s="5"/>
      <c r="DK32" s="10"/>
      <c r="DL32" s="23">
        <f t="shared" si="156"/>
        <v>0</v>
      </c>
      <c r="DM32" s="9"/>
      <c r="DN32" s="5"/>
      <c r="DO32" s="5">
        <f t="shared" si="157"/>
        <v>0</v>
      </c>
      <c r="DP32" s="5"/>
      <c r="DQ32" s="5"/>
      <c r="DR32" s="9">
        <f t="shared" si="158"/>
        <v>0</v>
      </c>
      <c r="DS32" s="39">
        <f t="shared" si="159"/>
        <v>0</v>
      </c>
      <c r="DT32" s="26"/>
      <c r="DU32" s="26"/>
      <c r="DV32" s="26"/>
      <c r="DW32" s="5">
        <f t="shared" si="160"/>
        <v>0</v>
      </c>
      <c r="DX32" s="5"/>
      <c r="DY32" s="10"/>
      <c r="DZ32" s="23">
        <f t="shared" si="185"/>
        <v>0</v>
      </c>
      <c r="EA32" s="9"/>
      <c r="EB32" s="5"/>
      <c r="EC32" s="5">
        <f t="shared" si="161"/>
        <v>0</v>
      </c>
      <c r="ED32" s="5"/>
      <c r="EE32" s="5"/>
      <c r="EF32" s="9">
        <f t="shared" si="162"/>
        <v>0</v>
      </c>
      <c r="EG32" s="39">
        <f t="shared" si="186"/>
        <v>0</v>
      </c>
      <c r="EH32" s="26"/>
      <c r="EI32" s="26"/>
      <c r="EJ32" s="5">
        <f t="shared" si="163"/>
        <v>0</v>
      </c>
      <c r="EK32" s="5"/>
      <c r="EL32" s="10"/>
      <c r="EM32" s="23">
        <f t="shared" si="164"/>
        <v>0</v>
      </c>
      <c r="EN32" s="9"/>
      <c r="EO32" s="5"/>
      <c r="EP32" s="5">
        <f t="shared" si="165"/>
        <v>0</v>
      </c>
      <c r="EQ32" s="5"/>
      <c r="ER32" s="5"/>
      <c r="ES32" s="9">
        <f t="shared" si="166"/>
        <v>0</v>
      </c>
      <c r="ET32" s="39">
        <f t="shared" si="167"/>
        <v>0</v>
      </c>
      <c r="EU32" s="26">
        <v>7</v>
      </c>
      <c r="EV32" s="26">
        <v>7</v>
      </c>
      <c r="EW32" s="5">
        <f t="shared" si="168"/>
        <v>7</v>
      </c>
      <c r="EX32" s="5">
        <v>7</v>
      </c>
      <c r="EY32" s="10"/>
      <c r="EZ32" s="23">
        <f t="shared" si="169"/>
        <v>7</v>
      </c>
      <c r="FA32" s="9"/>
      <c r="FB32" s="5"/>
      <c r="FC32" s="5">
        <f t="shared" si="170"/>
        <v>0</v>
      </c>
      <c r="FD32" s="5"/>
      <c r="FE32" s="5"/>
      <c r="FF32" s="9">
        <f t="shared" si="171"/>
        <v>0</v>
      </c>
      <c r="FG32" s="39">
        <f t="shared" si="73"/>
        <v>7</v>
      </c>
      <c r="FH32" s="26"/>
      <c r="FI32" s="26"/>
      <c r="FJ32" s="5">
        <f t="shared" si="172"/>
        <v>0</v>
      </c>
      <c r="FK32" s="5"/>
      <c r="FL32" s="10"/>
      <c r="FM32" s="23">
        <f t="shared" si="187"/>
        <v>0</v>
      </c>
      <c r="FN32" s="9"/>
      <c r="FO32" s="5"/>
      <c r="FP32" s="5">
        <f t="shared" si="173"/>
        <v>0</v>
      </c>
      <c r="FQ32" s="5"/>
      <c r="FR32" s="5"/>
      <c r="FS32" s="9">
        <f t="shared" si="174"/>
        <v>0</v>
      </c>
      <c r="FT32" s="39">
        <f t="shared" si="188"/>
        <v>0</v>
      </c>
      <c r="FU32" s="26"/>
      <c r="FV32" s="26"/>
      <c r="FW32" s="5">
        <f t="shared" si="175"/>
        <v>0</v>
      </c>
      <c r="FX32" s="5"/>
      <c r="FY32" s="10"/>
      <c r="FZ32" s="23">
        <f t="shared" si="189"/>
        <v>0</v>
      </c>
      <c r="GA32" s="2"/>
      <c r="GB32" s="2"/>
      <c r="GC32" s="1">
        <f t="shared" si="190"/>
        <v>0</v>
      </c>
      <c r="GD32" s="78"/>
      <c r="GE32" s="78"/>
      <c r="GF32" s="9">
        <f t="shared" si="191"/>
        <v>0</v>
      </c>
      <c r="GG32" s="39">
        <f t="shared" si="192"/>
        <v>0</v>
      </c>
      <c r="GH32" s="9"/>
      <c r="GI32" s="9"/>
      <c r="GJ32" s="5"/>
      <c r="GK32" s="5">
        <f t="shared" si="176"/>
        <v>0</v>
      </c>
      <c r="GL32" s="5"/>
      <c r="GM32" s="5"/>
      <c r="GN32" s="23">
        <f t="shared" si="193"/>
        <v>0</v>
      </c>
      <c r="GO32" s="78"/>
      <c r="GP32" s="78"/>
      <c r="GQ32" s="1">
        <f t="shared" si="194"/>
        <v>0</v>
      </c>
      <c r="GR32" s="78"/>
      <c r="GS32" s="78"/>
      <c r="GT32" s="9">
        <f t="shared" si="195"/>
        <v>0</v>
      </c>
      <c r="GU32" s="39">
        <f t="shared" si="196"/>
        <v>0</v>
      </c>
      <c r="GV32" s="39">
        <f t="shared" si="197"/>
        <v>0</v>
      </c>
      <c r="GW32" s="46"/>
      <c r="GX32" s="46"/>
      <c r="GY32" s="77">
        <f t="shared" si="198"/>
        <v>0</v>
      </c>
      <c r="GZ32" s="39">
        <f t="shared" si="199"/>
        <v>0</v>
      </c>
    </row>
    <row r="33" spans="1:208" s="61" customFormat="1" ht="18.75" customHeight="1">
      <c r="A33" s="130">
        <v>24</v>
      </c>
      <c r="B33" s="131" t="s">
        <v>213</v>
      </c>
      <c r="C33" s="82" t="s">
        <v>227</v>
      </c>
      <c r="D33" s="82" t="str">
        <f t="shared" si="177"/>
        <v>123DC2639</v>
      </c>
      <c r="E33" s="87" t="s">
        <v>248</v>
      </c>
      <c r="F33" s="88" t="s">
        <v>47</v>
      </c>
      <c r="G33" s="103" t="s">
        <v>48</v>
      </c>
      <c r="H33" s="27">
        <v>5</v>
      </c>
      <c r="I33" s="27">
        <v>5</v>
      </c>
      <c r="J33" s="27">
        <f t="shared" si="76"/>
        <v>5</v>
      </c>
      <c r="K33" s="27">
        <v>9</v>
      </c>
      <c r="L33" s="27">
        <v>9</v>
      </c>
      <c r="M33" s="27">
        <f t="shared" si="122"/>
        <v>9</v>
      </c>
      <c r="N33" s="27">
        <f t="shared" si="123"/>
        <v>7</v>
      </c>
      <c r="O33" s="27">
        <v>7</v>
      </c>
      <c r="P33" s="27"/>
      <c r="Q33" s="23">
        <f>ROUND((MAX(O33:P33)+N33)/2,1)</f>
        <v>7</v>
      </c>
      <c r="R33" s="5"/>
      <c r="S33" s="9"/>
      <c r="T33" s="5">
        <f>ROUND((R33+S33*2)/3,1)</f>
        <v>0</v>
      </c>
      <c r="U33" s="5"/>
      <c r="V33" s="5"/>
      <c r="W33" s="5">
        <f>ROUND((U33+V33*2)/3,1)</f>
        <v>0</v>
      </c>
      <c r="X33" s="5">
        <f>(T33+W33)/2</f>
        <v>0</v>
      </c>
      <c r="Y33" s="5"/>
      <c r="Z33" s="10"/>
      <c r="AA33" s="9">
        <f>ROUND((MAX(Y33:Z33)+X33)/2,1)</f>
        <v>0</v>
      </c>
      <c r="AB33" s="39">
        <f>IF(X33=0,(MAX(O33,P33)+N33)/2,(MAX(Y33,Z33)+X33)/2)</f>
        <v>7</v>
      </c>
      <c r="AC33" s="1">
        <v>9</v>
      </c>
      <c r="AD33" s="1">
        <v>6</v>
      </c>
      <c r="AE33" s="1">
        <f t="shared" si="130"/>
        <v>7</v>
      </c>
      <c r="AF33" s="1">
        <v>6</v>
      </c>
      <c r="AG33" s="4"/>
      <c r="AH33" s="23">
        <f t="shared" si="131"/>
        <v>6.5</v>
      </c>
      <c r="AI33" s="9"/>
      <c r="AJ33" s="5"/>
      <c r="AK33" s="5">
        <f t="shared" si="132"/>
        <v>0</v>
      </c>
      <c r="AL33" s="5"/>
      <c r="AM33" s="5"/>
      <c r="AN33" s="9">
        <f t="shared" si="133"/>
        <v>0</v>
      </c>
      <c r="AO33" s="39">
        <f t="shared" si="134"/>
        <v>6.5</v>
      </c>
      <c r="AP33" s="1">
        <v>5</v>
      </c>
      <c r="AQ33" s="1">
        <v>6.5</v>
      </c>
      <c r="AR33" s="1">
        <f t="shared" si="135"/>
        <v>6</v>
      </c>
      <c r="AS33" s="1">
        <v>5</v>
      </c>
      <c r="AT33" s="1"/>
      <c r="AU33" s="23">
        <f t="shared" si="136"/>
        <v>5.5</v>
      </c>
      <c r="AV33" s="9"/>
      <c r="AW33" s="5"/>
      <c r="AX33" s="5">
        <f t="shared" si="137"/>
        <v>0</v>
      </c>
      <c r="AY33" s="5"/>
      <c r="AZ33" s="5"/>
      <c r="BA33" s="9">
        <f t="shared" si="138"/>
        <v>0</v>
      </c>
      <c r="BB33" s="39">
        <f t="shared" si="178"/>
        <v>5.5</v>
      </c>
      <c r="BC33" s="26">
        <v>7</v>
      </c>
      <c r="BD33" s="26">
        <v>6</v>
      </c>
      <c r="BE33" s="5">
        <f t="shared" si="139"/>
        <v>6.3</v>
      </c>
      <c r="BF33" s="5">
        <v>8</v>
      </c>
      <c r="BG33" s="10"/>
      <c r="BH33" s="23">
        <f t="shared" si="140"/>
        <v>7.2</v>
      </c>
      <c r="BI33" s="9"/>
      <c r="BJ33" s="5"/>
      <c r="BK33" s="5">
        <f t="shared" si="141"/>
        <v>0</v>
      </c>
      <c r="BL33" s="5"/>
      <c r="BM33" s="5"/>
      <c r="BN33" s="9">
        <f t="shared" si="142"/>
        <v>0</v>
      </c>
      <c r="BO33" s="39">
        <f t="shared" si="179"/>
        <v>7.15</v>
      </c>
      <c r="BP33" s="26">
        <v>8</v>
      </c>
      <c r="BQ33" s="26">
        <v>7</v>
      </c>
      <c r="BR33" s="26">
        <v>7</v>
      </c>
      <c r="BS33" s="5">
        <f t="shared" si="180"/>
        <v>7.2</v>
      </c>
      <c r="BT33" s="5"/>
      <c r="BU33" s="10"/>
      <c r="BV33" s="23">
        <f t="shared" si="144"/>
        <v>3.6</v>
      </c>
      <c r="BW33" s="9"/>
      <c r="BX33" s="5"/>
      <c r="BY33" s="5">
        <f t="shared" si="145"/>
        <v>0</v>
      </c>
      <c r="BZ33" s="5"/>
      <c r="CA33" s="5"/>
      <c r="CB33" s="9">
        <f t="shared" si="146"/>
        <v>0</v>
      </c>
      <c r="CC33" s="39">
        <f t="shared" si="181"/>
        <v>3.6</v>
      </c>
      <c r="CD33" s="26"/>
      <c r="CE33" s="26"/>
      <c r="CF33" s="26"/>
      <c r="CG33" s="26"/>
      <c r="CH33" s="5">
        <f t="shared" si="147"/>
        <v>0</v>
      </c>
      <c r="CI33" s="5"/>
      <c r="CJ33" s="10"/>
      <c r="CK33" s="23">
        <f t="shared" si="148"/>
        <v>0</v>
      </c>
      <c r="CL33" s="9"/>
      <c r="CM33" s="5"/>
      <c r="CN33" s="5">
        <f t="shared" si="149"/>
        <v>0</v>
      </c>
      <c r="CO33" s="5"/>
      <c r="CP33" s="5"/>
      <c r="CQ33" s="9">
        <f t="shared" si="150"/>
        <v>0</v>
      </c>
      <c r="CR33" s="39">
        <f t="shared" si="182"/>
        <v>0</v>
      </c>
      <c r="CS33" s="26">
        <v>7</v>
      </c>
      <c r="CT33" s="26">
        <v>7</v>
      </c>
      <c r="CU33" s="5">
        <f t="shared" si="151"/>
        <v>7</v>
      </c>
      <c r="CV33" s="5">
        <v>9</v>
      </c>
      <c r="CW33" s="10"/>
      <c r="CX33" s="23">
        <f t="shared" si="152"/>
        <v>8</v>
      </c>
      <c r="CY33" s="9"/>
      <c r="CZ33" s="5"/>
      <c r="DA33" s="5">
        <f t="shared" si="153"/>
        <v>0</v>
      </c>
      <c r="DB33" s="5"/>
      <c r="DC33" s="5"/>
      <c r="DD33" s="9">
        <f t="shared" si="154"/>
        <v>0</v>
      </c>
      <c r="DE33" s="39">
        <f t="shared" si="183"/>
        <v>8</v>
      </c>
      <c r="DF33" s="65"/>
      <c r="DG33" s="65"/>
      <c r="DH33" s="65"/>
      <c r="DI33" s="5">
        <f t="shared" si="184"/>
        <v>0</v>
      </c>
      <c r="DJ33" s="5"/>
      <c r="DK33" s="10"/>
      <c r="DL33" s="23">
        <f t="shared" si="156"/>
        <v>0</v>
      </c>
      <c r="DM33" s="9"/>
      <c r="DN33" s="5"/>
      <c r="DO33" s="5">
        <f t="shared" si="157"/>
        <v>0</v>
      </c>
      <c r="DP33" s="5"/>
      <c r="DQ33" s="5"/>
      <c r="DR33" s="9">
        <f t="shared" si="158"/>
        <v>0</v>
      </c>
      <c r="DS33" s="39">
        <f t="shared" si="159"/>
        <v>0</v>
      </c>
      <c r="DT33" s="26"/>
      <c r="DU33" s="26"/>
      <c r="DV33" s="26"/>
      <c r="DW33" s="5">
        <f t="shared" si="160"/>
        <v>0</v>
      </c>
      <c r="DX33" s="5"/>
      <c r="DY33" s="10"/>
      <c r="DZ33" s="23">
        <f t="shared" si="185"/>
        <v>0</v>
      </c>
      <c r="EA33" s="9"/>
      <c r="EB33" s="5"/>
      <c r="EC33" s="5">
        <f t="shared" si="161"/>
        <v>0</v>
      </c>
      <c r="ED33" s="5"/>
      <c r="EE33" s="5"/>
      <c r="EF33" s="9">
        <f t="shared" si="162"/>
        <v>0</v>
      </c>
      <c r="EG33" s="39">
        <f t="shared" si="186"/>
        <v>0</v>
      </c>
      <c r="EH33" s="26"/>
      <c r="EI33" s="26"/>
      <c r="EJ33" s="5">
        <f t="shared" si="163"/>
        <v>0</v>
      </c>
      <c r="EK33" s="5"/>
      <c r="EL33" s="10"/>
      <c r="EM33" s="23">
        <f t="shared" si="164"/>
        <v>0</v>
      </c>
      <c r="EN33" s="9"/>
      <c r="EO33" s="5"/>
      <c r="EP33" s="5">
        <f t="shared" si="165"/>
        <v>0</v>
      </c>
      <c r="EQ33" s="5"/>
      <c r="ER33" s="5"/>
      <c r="ES33" s="9">
        <f t="shared" si="166"/>
        <v>0</v>
      </c>
      <c r="ET33" s="39">
        <f t="shared" si="167"/>
        <v>0</v>
      </c>
      <c r="EU33" s="26">
        <v>6</v>
      </c>
      <c r="EV33" s="26">
        <v>6</v>
      </c>
      <c r="EW33" s="5">
        <f t="shared" si="168"/>
        <v>6</v>
      </c>
      <c r="EX33" s="5">
        <v>5</v>
      </c>
      <c r="EY33" s="10"/>
      <c r="EZ33" s="23">
        <f t="shared" si="169"/>
        <v>5.5</v>
      </c>
      <c r="FA33" s="9"/>
      <c r="FB33" s="5"/>
      <c r="FC33" s="5">
        <f t="shared" si="170"/>
        <v>0</v>
      </c>
      <c r="FD33" s="5"/>
      <c r="FE33" s="5"/>
      <c r="FF33" s="9">
        <f t="shared" si="171"/>
        <v>0</v>
      </c>
      <c r="FG33" s="39">
        <f t="shared" si="73"/>
        <v>5.5</v>
      </c>
      <c r="FH33" s="26"/>
      <c r="FI33" s="26"/>
      <c r="FJ33" s="5">
        <f t="shared" si="172"/>
        <v>0</v>
      </c>
      <c r="FK33" s="5"/>
      <c r="FL33" s="10"/>
      <c r="FM33" s="23">
        <f t="shared" si="187"/>
        <v>0</v>
      </c>
      <c r="FN33" s="9"/>
      <c r="FO33" s="5"/>
      <c r="FP33" s="5">
        <f t="shared" si="173"/>
        <v>0</v>
      </c>
      <c r="FQ33" s="5"/>
      <c r="FR33" s="5"/>
      <c r="FS33" s="9">
        <f t="shared" si="174"/>
        <v>0</v>
      </c>
      <c r="FT33" s="39">
        <f t="shared" si="188"/>
        <v>0</v>
      </c>
      <c r="FU33" s="26"/>
      <c r="FV33" s="26"/>
      <c r="FW33" s="5">
        <f t="shared" si="175"/>
        <v>0</v>
      </c>
      <c r="FX33" s="5"/>
      <c r="FY33" s="10"/>
      <c r="FZ33" s="23">
        <f t="shared" si="189"/>
        <v>0</v>
      </c>
      <c r="GA33" s="2"/>
      <c r="GB33" s="2"/>
      <c r="GC33" s="1">
        <f t="shared" si="190"/>
        <v>0</v>
      </c>
      <c r="GD33" s="78"/>
      <c r="GE33" s="78"/>
      <c r="GF33" s="9">
        <f t="shared" si="191"/>
        <v>0</v>
      </c>
      <c r="GG33" s="39">
        <f t="shared" si="192"/>
        <v>0</v>
      </c>
      <c r="GH33" s="9"/>
      <c r="GI33" s="9"/>
      <c r="GJ33" s="5"/>
      <c r="GK33" s="5">
        <f t="shared" si="176"/>
        <v>0</v>
      </c>
      <c r="GL33" s="5"/>
      <c r="GM33" s="5"/>
      <c r="GN33" s="23">
        <f t="shared" si="193"/>
        <v>0</v>
      </c>
      <c r="GO33" s="78"/>
      <c r="GP33" s="78"/>
      <c r="GQ33" s="1">
        <f t="shared" si="194"/>
        <v>0</v>
      </c>
      <c r="GR33" s="78"/>
      <c r="GS33" s="78"/>
      <c r="GT33" s="9">
        <f t="shared" si="195"/>
        <v>0</v>
      </c>
      <c r="GU33" s="39">
        <f t="shared" si="196"/>
        <v>0</v>
      </c>
      <c r="GV33" s="39">
        <f t="shared" si="197"/>
        <v>0</v>
      </c>
      <c r="GW33" s="46"/>
      <c r="GX33" s="46"/>
      <c r="GY33" s="77">
        <f t="shared" si="198"/>
        <v>0</v>
      </c>
      <c r="GZ33" s="39">
        <f t="shared" si="199"/>
        <v>0</v>
      </c>
    </row>
  </sheetData>
  <autoFilter ref="A9:GV33"/>
  <mergeCells count="245">
    <mergeCell ref="GU7:GU9"/>
    <mergeCell ref="FU6:GU6"/>
    <mergeCell ref="GW6:GX6"/>
    <mergeCell ref="GZ6:GZ9"/>
    <mergeCell ref="GW7:GW9"/>
    <mergeCell ref="GX7:GX9"/>
    <mergeCell ref="GY7:GY9"/>
    <mergeCell ref="GO7:GT7"/>
    <mergeCell ref="GO8:GQ8"/>
    <mergeCell ref="GR8:GR9"/>
    <mergeCell ref="GT8:GT9"/>
    <mergeCell ref="GA7:GF7"/>
    <mergeCell ref="GG7:GG9"/>
    <mergeCell ref="GA8:GC8"/>
    <mergeCell ref="GD8:GD9"/>
    <mergeCell ref="GE8:GE9"/>
    <mergeCell ref="GF8:GF9"/>
    <mergeCell ref="GH8:GH9"/>
    <mergeCell ref="GJ8:GJ9"/>
    <mergeCell ref="GS8:GS9"/>
    <mergeCell ref="GV7:GV9"/>
    <mergeCell ref="GH7:GN7"/>
    <mergeCell ref="GM8:GM9"/>
    <mergeCell ref="GN8:GN9"/>
    <mergeCell ref="BP7:BV7"/>
    <mergeCell ref="BE8:BE9"/>
    <mergeCell ref="BF8:BF9"/>
    <mergeCell ref="BP8:BP9"/>
    <mergeCell ref="BR8:BR9"/>
    <mergeCell ref="BL8:BL9"/>
    <mergeCell ref="BQ8:BQ9"/>
    <mergeCell ref="BI8:BI9"/>
    <mergeCell ref="BG8:BG9"/>
    <mergeCell ref="BH8:BH9"/>
    <mergeCell ref="BS8:BS9"/>
    <mergeCell ref="BT8:BT9"/>
    <mergeCell ref="A3:AB3"/>
    <mergeCell ref="A4:AB4"/>
    <mergeCell ref="A6:A9"/>
    <mergeCell ref="Y8:Y9"/>
    <mergeCell ref="J8:J9"/>
    <mergeCell ref="T8:T9"/>
    <mergeCell ref="H7:Q7"/>
    <mergeCell ref="H8:H9"/>
    <mergeCell ref="I8:I9"/>
    <mergeCell ref="M8:M9"/>
    <mergeCell ref="B6:D9"/>
    <mergeCell ref="E6:F9"/>
    <mergeCell ref="G6:G9"/>
    <mergeCell ref="R7:AA7"/>
    <mergeCell ref="Z8:Z9"/>
    <mergeCell ref="AA8:AA9"/>
    <mergeCell ref="V8:V9"/>
    <mergeCell ref="K8:K9"/>
    <mergeCell ref="L8:L9"/>
    <mergeCell ref="S8:S9"/>
    <mergeCell ref="N8:N9"/>
    <mergeCell ref="O8:O9"/>
    <mergeCell ref="H6:AA6"/>
    <mergeCell ref="P8:P9"/>
    <mergeCell ref="GK8:GK9"/>
    <mergeCell ref="FX8:FX9"/>
    <mergeCell ref="FY8:FY9"/>
    <mergeCell ref="FZ8:FZ9"/>
    <mergeCell ref="GI8:GI9"/>
    <mergeCell ref="FJ8:FJ9"/>
    <mergeCell ref="FO8:FO9"/>
    <mergeCell ref="FW8:FW9"/>
    <mergeCell ref="FT7:FT9"/>
    <mergeCell ref="FU7:FZ7"/>
    <mergeCell ref="FN7:FS7"/>
    <mergeCell ref="FS8:FS9"/>
    <mergeCell ref="FU8:FU9"/>
    <mergeCell ref="FV8:FV9"/>
    <mergeCell ref="FM8:FM9"/>
    <mergeCell ref="EU7:EZ7"/>
    <mergeCell ref="EZ8:EZ9"/>
    <mergeCell ref="EF8:EF9"/>
    <mergeCell ref="DW8:DW9"/>
    <mergeCell ref="EC8:EC9"/>
    <mergeCell ref="EA8:EA9"/>
    <mergeCell ref="ER8:ER9"/>
    <mergeCell ref="ES8:ES9"/>
    <mergeCell ref="EX8:EX9"/>
    <mergeCell ref="EY8:EY9"/>
    <mergeCell ref="AD8:AD9"/>
    <mergeCell ref="BC7:BH7"/>
    <mergeCell ref="BI7:BN7"/>
    <mergeCell ref="BO7:BO9"/>
    <mergeCell ref="AU8:AU9"/>
    <mergeCell ref="AI7:AN7"/>
    <mergeCell ref="AI8:AI9"/>
    <mergeCell ref="AJ8:AJ9"/>
    <mergeCell ref="AL8:AL9"/>
    <mergeCell ref="AG8:AG9"/>
    <mergeCell ref="AH8:AH9"/>
    <mergeCell ref="BB7:BB9"/>
    <mergeCell ref="BJ8:BJ9"/>
    <mergeCell ref="AY8:AY9"/>
    <mergeCell ref="AR8:AR9"/>
    <mergeCell ref="AK8:AK9"/>
    <mergeCell ref="Q8:Q9"/>
    <mergeCell ref="R8:R9"/>
    <mergeCell ref="X8:X9"/>
    <mergeCell ref="W8:W9"/>
    <mergeCell ref="U8:U9"/>
    <mergeCell ref="AE8:AE9"/>
    <mergeCell ref="CC7:CC9"/>
    <mergeCell ref="CD7:CK7"/>
    <mergeCell ref="BW7:CB7"/>
    <mergeCell ref="CK8:CK9"/>
    <mergeCell ref="BX8:BX9"/>
    <mergeCell ref="CJ8:CJ9"/>
    <mergeCell ref="AN8:AN9"/>
    <mergeCell ref="AO7:AO9"/>
    <mergeCell ref="AQ8:AQ9"/>
    <mergeCell ref="AS8:AS9"/>
    <mergeCell ref="AT8:AT9"/>
    <mergeCell ref="AP7:AU7"/>
    <mergeCell ref="BM8:BM9"/>
    <mergeCell ref="BN8:BN9"/>
    <mergeCell ref="AP8:AP9"/>
    <mergeCell ref="AX8:AX9"/>
    <mergeCell ref="AV8:AV9"/>
    <mergeCell ref="AV7:BA7"/>
    <mergeCell ref="FH6:FS6"/>
    <mergeCell ref="EH7:EM7"/>
    <mergeCell ref="EN7:ES7"/>
    <mergeCell ref="FB8:FB9"/>
    <mergeCell ref="EJ8:EJ9"/>
    <mergeCell ref="FG7:FG9"/>
    <mergeCell ref="FH7:FM7"/>
    <mergeCell ref="EU6:FF6"/>
    <mergeCell ref="EH8:EH9"/>
    <mergeCell ref="FA7:FF7"/>
    <mergeCell ref="FE8:FE9"/>
    <mergeCell ref="FA8:FA9"/>
    <mergeCell ref="FC8:FC9"/>
    <mergeCell ref="FF8:FF9"/>
    <mergeCell ref="FH8:FH9"/>
    <mergeCell ref="FL8:FL9"/>
    <mergeCell ref="FR8:FR9"/>
    <mergeCell ref="FK8:FK9"/>
    <mergeCell ref="FP8:FP9"/>
    <mergeCell ref="FQ8:FQ9"/>
    <mergeCell ref="FI8:FI9"/>
    <mergeCell ref="EU8:EU9"/>
    <mergeCell ref="EV8:EV9"/>
    <mergeCell ref="EW8:EW9"/>
    <mergeCell ref="CR7:CR9"/>
    <mergeCell ref="EH6:ES6"/>
    <mergeCell ref="EP8:EP9"/>
    <mergeCell ref="EQ8:EQ9"/>
    <mergeCell ref="EK8:EK9"/>
    <mergeCell ref="EL8:EL9"/>
    <mergeCell ref="EM8:EM9"/>
    <mergeCell ref="EN8:EN9"/>
    <mergeCell ref="DT6:EF6"/>
    <mergeCell ref="EO8:EO9"/>
    <mergeCell ref="DX8:DX9"/>
    <mergeCell ref="DY8:DY9"/>
    <mergeCell ref="DZ8:DZ9"/>
    <mergeCell ref="CV8:CV9"/>
    <mergeCell ref="CS8:CS9"/>
    <mergeCell ref="CT8:CT9"/>
    <mergeCell ref="CY7:DD7"/>
    <mergeCell ref="DA8:DA9"/>
    <mergeCell ref="EB8:EB9"/>
    <mergeCell ref="EE8:EE9"/>
    <mergeCell ref="DE7:DE9"/>
    <mergeCell ref="DO8:DO9"/>
    <mergeCell ref="DF8:DF9"/>
    <mergeCell ref="DF7:DL7"/>
    <mergeCell ref="CX8:CX9"/>
    <mergeCell ref="DM7:DR7"/>
    <mergeCell ref="DS7:DS9"/>
    <mergeCell ref="DG8:DG9"/>
    <mergeCell ref="DI8:DI9"/>
    <mergeCell ref="DJ8:DJ9"/>
    <mergeCell ref="CU8:CU9"/>
    <mergeCell ref="GL8:GL9"/>
    <mergeCell ref="DH8:DH9"/>
    <mergeCell ref="DN8:DN9"/>
    <mergeCell ref="DB8:DB9"/>
    <mergeCell ref="DQ8:DQ9"/>
    <mergeCell ref="DV8:DV9"/>
    <mergeCell ref="DT8:DT9"/>
    <mergeCell ref="DU8:DU9"/>
    <mergeCell ref="DC8:DC9"/>
    <mergeCell ref="DD8:DD9"/>
    <mergeCell ref="ED8:ED9"/>
    <mergeCell ref="DR8:DR9"/>
    <mergeCell ref="DM8:DM9"/>
    <mergeCell ref="DP8:DP9"/>
    <mergeCell ref="DL8:DL9"/>
    <mergeCell ref="EA7:EF7"/>
    <mergeCell ref="ET7:ET9"/>
    <mergeCell ref="CD6:CQ6"/>
    <mergeCell ref="AM8:AM9"/>
    <mergeCell ref="AB7:AB9"/>
    <mergeCell ref="AC7:AH7"/>
    <mergeCell ref="AF8:AF9"/>
    <mergeCell ref="AC8:AC9"/>
    <mergeCell ref="CI8:CI9"/>
    <mergeCell ref="AZ8:AZ9"/>
    <mergeCell ref="BA8:BA9"/>
    <mergeCell ref="BC8:BC9"/>
    <mergeCell ref="BD8:BD9"/>
    <mergeCell ref="CL7:CQ7"/>
    <mergeCell ref="BW8:BW9"/>
    <mergeCell ref="CM8:CM9"/>
    <mergeCell ref="CN8:CN9"/>
    <mergeCell ref="CO8:CO9"/>
    <mergeCell ref="CP8:CP9"/>
    <mergeCell ref="CQ8:CQ9"/>
    <mergeCell ref="CL8:CL9"/>
    <mergeCell ref="BY8:BY9"/>
    <mergeCell ref="BZ8:BZ9"/>
    <mergeCell ref="CG8:CG9"/>
    <mergeCell ref="CH8:CH9"/>
    <mergeCell ref="CD8:CD9"/>
    <mergeCell ref="DF6:DR6"/>
    <mergeCell ref="AC6:AN6"/>
    <mergeCell ref="AP6:BA6"/>
    <mergeCell ref="BC6:BN6"/>
    <mergeCell ref="BP6:CB6"/>
    <mergeCell ref="CS6:DD6"/>
    <mergeCell ref="FN8:FN9"/>
    <mergeCell ref="FD8:FD9"/>
    <mergeCell ref="BU8:BU9"/>
    <mergeCell ref="BV8:BV9"/>
    <mergeCell ref="CE8:CE9"/>
    <mergeCell ref="CF8:CF9"/>
    <mergeCell ref="CA8:CA9"/>
    <mergeCell ref="CB8:CB9"/>
    <mergeCell ref="EI8:EI9"/>
    <mergeCell ref="DK8:DK9"/>
    <mergeCell ref="AW8:AW9"/>
    <mergeCell ref="BK8:BK9"/>
    <mergeCell ref="CW8:CW9"/>
    <mergeCell ref="CY8:CY9"/>
    <mergeCell ref="CZ8:CZ9"/>
    <mergeCell ref="EG7:EG9"/>
    <mergeCell ref="CS7:CX7"/>
    <mergeCell ref="DT7:DZ7"/>
  </mergeCells>
  <phoneticPr fontId="4" type="noConversion"/>
  <conditionalFormatting sqref="E11:G18 E28:G30">
    <cfRule type="expression" dxfId="1" priority="1" stopIfTrue="1">
      <formula>"11XD2"</formula>
    </cfRule>
  </conditionalFormatting>
  <pageMargins left="0.25" right="0" top="0.5" bottom="0.25" header="0.25" footer="0.25"/>
  <pageSetup paperSize="9" orientation="landscape" horizontalDpi="300" verticalDpi="300" r:id="rId1"/>
  <ignoredErrors>
    <ignoredError sqref="DW10 CH10 DI10 GK10 BS1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HP27"/>
  <sheetViews>
    <sheetView tabSelected="1" workbookViewId="0">
      <pane xSplit="7" ySplit="9" topLeftCell="H10" activePane="bottomRight" state="frozen"/>
      <selection pane="topRight" activeCell="F1" sqref="F1"/>
      <selection pane="bottomLeft" activeCell="A9" sqref="A9"/>
      <selection pane="bottomRight" activeCell="AB17" sqref="AB17"/>
    </sheetView>
  </sheetViews>
  <sheetFormatPr defaultColWidth="3" defaultRowHeight="11.25"/>
  <cols>
    <col min="1" max="1" width="2.7109375" style="11" customWidth="1"/>
    <col min="2" max="2" width="6.140625" style="11" customWidth="1"/>
    <col min="3" max="3" width="4.7109375" style="11" customWidth="1"/>
    <col min="4" max="4" width="8.85546875" style="11" customWidth="1"/>
    <col min="5" max="5" width="16.7109375" style="11" customWidth="1"/>
    <col min="6" max="6" width="8.28515625" style="11" customWidth="1"/>
    <col min="7" max="7" width="9.7109375" style="11" customWidth="1"/>
    <col min="8" max="8" width="2.85546875" style="11" customWidth="1"/>
    <col min="9" max="9" width="2.85546875" style="15" customWidth="1"/>
    <col min="10" max="17" width="2.85546875" style="11" customWidth="1"/>
    <col min="18" max="18" width="2.85546875" style="11" hidden="1" customWidth="1"/>
    <col min="19" max="19" width="2.85546875" style="15" hidden="1" customWidth="1"/>
    <col min="20" max="27" width="2.85546875" style="11" hidden="1" customWidth="1"/>
    <col min="28" max="34" width="2.85546875" style="11" customWidth="1"/>
    <col min="35" max="40" width="2.85546875" style="11" hidden="1" customWidth="1"/>
    <col min="41" max="41" width="2.85546875" style="11" customWidth="1"/>
    <col min="42" max="42" width="5" style="11" customWidth="1"/>
    <col min="43" max="44" width="3.42578125" style="11" customWidth="1"/>
    <col min="45" max="45" width="5.42578125" style="11" customWidth="1"/>
    <col min="46" max="47" width="3.42578125" style="11" customWidth="1"/>
    <col min="48" max="53" width="3.42578125" style="11" hidden="1" customWidth="1"/>
    <col min="54" max="54" width="3.42578125" style="11" customWidth="1"/>
    <col min="55" max="55" width="3.42578125" style="48" customWidth="1"/>
    <col min="56" max="60" width="3.42578125" style="11" customWidth="1"/>
    <col min="61" max="66" width="3.42578125" style="11" hidden="1" customWidth="1"/>
    <col min="67" max="72" width="3.42578125" style="11" customWidth="1"/>
    <col min="73" max="73" width="4.140625" style="11" bestFit="1" customWidth="1"/>
    <col min="74" max="75" width="3.28515625" style="11" hidden="1" customWidth="1"/>
    <col min="76" max="76" width="3.140625" style="11" hidden="1" customWidth="1"/>
    <col min="77" max="78" width="3.7109375" style="11" hidden="1" customWidth="1"/>
    <col min="79" max="79" width="4.140625" style="11" hidden="1" customWidth="1"/>
    <col min="80" max="80" width="5" style="11" customWidth="1"/>
    <col min="81" max="88" width="3.42578125" style="11" customWidth="1"/>
    <col min="89" max="94" width="3.42578125" style="11" hidden="1" customWidth="1"/>
    <col min="95" max="101" width="3.42578125" style="11" customWidth="1"/>
    <col min="102" max="107" width="3.42578125" style="11" hidden="1" customWidth="1"/>
    <col min="108" max="114" width="3.42578125" style="11" customWidth="1"/>
    <col min="115" max="120" width="3.42578125" style="11" hidden="1" customWidth="1"/>
    <col min="121" max="121" width="3.42578125" style="11" customWidth="1"/>
    <col min="122" max="134" width="3.28515625" style="11" customWidth="1"/>
    <col min="135" max="140" width="3.28515625" style="11" hidden="1" customWidth="1"/>
    <col min="141" max="141" width="4.140625" style="11" customWidth="1"/>
    <col min="142" max="147" width="3.140625" style="11" customWidth="1"/>
    <col min="148" max="153" width="3.140625" style="11" hidden="1" customWidth="1"/>
    <col min="154" max="160" width="3.140625" style="11" customWidth="1"/>
    <col min="161" max="166" width="3.140625" style="11" hidden="1" customWidth="1"/>
    <col min="167" max="173" width="3.140625" style="11" customWidth="1"/>
    <col min="174" max="179" width="3.140625" style="11" hidden="1" customWidth="1"/>
    <col min="180" max="186" width="3.140625" style="11" customWidth="1"/>
    <col min="187" max="192" width="3.140625" style="11" hidden="1" customWidth="1"/>
    <col min="193" max="193" width="3.140625" style="11" customWidth="1"/>
    <col min="194" max="199" width="3" style="11" customWidth="1"/>
    <col min="200" max="205" width="3" style="11" hidden="1" customWidth="1"/>
    <col min="206" max="210" width="3" style="11" customWidth="1"/>
    <col min="211" max="211" width="3.7109375" style="11" bestFit="1" customWidth="1"/>
    <col min="212" max="212" width="4.140625" style="11" bestFit="1" customWidth="1"/>
    <col min="213" max="214" width="3.28515625" style="11" bestFit="1" customWidth="1"/>
    <col min="215" max="215" width="3.140625" style="11" bestFit="1" customWidth="1"/>
    <col min="216" max="217" width="3.7109375" style="11" bestFit="1" customWidth="1"/>
    <col min="218" max="218" width="4.140625" style="11" bestFit="1" customWidth="1"/>
    <col min="219" max="219" width="4.140625" style="11" customWidth="1"/>
    <col min="220" max="220" width="5.85546875" style="11" customWidth="1"/>
    <col min="221" max="222" width="3" style="11" customWidth="1"/>
    <col min="223" max="223" width="3.140625" style="11" customWidth="1"/>
    <col min="224" max="224" width="4" style="11" customWidth="1"/>
    <col min="225" max="16384" width="3" style="11"/>
  </cols>
  <sheetData>
    <row r="1" spans="1:224">
      <c r="A1" s="13" t="s">
        <v>86</v>
      </c>
      <c r="B1" s="14"/>
      <c r="C1" s="14"/>
      <c r="D1" s="14"/>
      <c r="E1" s="14"/>
      <c r="F1" s="14"/>
      <c r="G1" s="14"/>
    </row>
    <row r="2" spans="1:224">
      <c r="A2" s="13" t="s">
        <v>87</v>
      </c>
      <c r="B2" s="14"/>
      <c r="C2" s="14"/>
      <c r="D2" s="14"/>
      <c r="E2" s="14"/>
      <c r="F2" s="14"/>
      <c r="G2" s="14"/>
    </row>
    <row r="3" spans="1:224">
      <c r="A3" s="153" t="s">
        <v>88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</row>
    <row r="4" spans="1:224">
      <c r="A4" s="154" t="s">
        <v>89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</row>
    <row r="5" spans="1:224" ht="22.5" customHeight="1">
      <c r="A5" s="16"/>
      <c r="B5" s="17"/>
      <c r="C5" s="17"/>
      <c r="D5" s="17"/>
      <c r="E5" s="17"/>
      <c r="F5" s="17"/>
      <c r="G5" s="17"/>
    </row>
    <row r="6" spans="1:224" s="21" customFormat="1" ht="21" customHeight="1">
      <c r="A6" s="145" t="s">
        <v>97</v>
      </c>
      <c r="B6" s="148" t="s">
        <v>84</v>
      </c>
      <c r="C6" s="155"/>
      <c r="D6" s="156"/>
      <c r="E6" s="148" t="s">
        <v>85</v>
      </c>
      <c r="F6" s="156"/>
      <c r="G6" s="145" t="s">
        <v>80</v>
      </c>
      <c r="H6" s="151" t="s">
        <v>104</v>
      </c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54">
        <v>3</v>
      </c>
      <c r="AC6" s="151" t="s">
        <v>112</v>
      </c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54">
        <v>2</v>
      </c>
      <c r="AP6" s="151" t="s">
        <v>295</v>
      </c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54">
        <v>3</v>
      </c>
      <c r="BC6" s="151" t="s">
        <v>296</v>
      </c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54">
        <v>2</v>
      </c>
      <c r="BP6" s="151" t="s">
        <v>297</v>
      </c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54">
        <v>4</v>
      </c>
      <c r="CC6" s="151" t="s">
        <v>298</v>
      </c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54">
        <v>4</v>
      </c>
      <c r="CR6" s="151" t="s">
        <v>299</v>
      </c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54">
        <v>3</v>
      </c>
      <c r="DE6" s="151" t="s">
        <v>300</v>
      </c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54">
        <v>2</v>
      </c>
      <c r="DR6" s="151" t="s">
        <v>301</v>
      </c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54">
        <v>2</v>
      </c>
      <c r="EL6" s="151" t="s">
        <v>302</v>
      </c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54">
        <v>4</v>
      </c>
      <c r="EY6" s="151" t="s">
        <v>303</v>
      </c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54">
        <v>3</v>
      </c>
      <c r="FL6" s="151" t="s">
        <v>304</v>
      </c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54">
        <v>3</v>
      </c>
      <c r="FY6" s="151" t="s">
        <v>305</v>
      </c>
      <c r="FZ6" s="152"/>
      <c r="GA6" s="152"/>
      <c r="GB6" s="152"/>
      <c r="GC6" s="152"/>
      <c r="GD6" s="152"/>
      <c r="GE6" s="152"/>
      <c r="GF6" s="152"/>
      <c r="GG6" s="152"/>
      <c r="GH6" s="152"/>
      <c r="GI6" s="152"/>
      <c r="GJ6" s="152"/>
      <c r="GK6" s="54">
        <v>3</v>
      </c>
      <c r="GL6" s="151" t="s">
        <v>306</v>
      </c>
      <c r="GM6" s="152"/>
      <c r="GN6" s="152"/>
      <c r="GO6" s="152"/>
      <c r="GP6" s="152"/>
      <c r="GQ6" s="152"/>
      <c r="GR6" s="152"/>
      <c r="GS6" s="152"/>
      <c r="GT6" s="152"/>
      <c r="GU6" s="152"/>
      <c r="GV6" s="152"/>
      <c r="GW6" s="152"/>
      <c r="GX6" s="54">
        <v>3</v>
      </c>
      <c r="GY6" s="151" t="s">
        <v>307</v>
      </c>
      <c r="GZ6" s="152"/>
      <c r="HA6" s="152"/>
      <c r="HB6" s="152"/>
      <c r="HC6" s="152"/>
      <c r="HD6" s="152"/>
      <c r="HE6" s="152"/>
      <c r="HF6" s="152"/>
      <c r="HG6" s="152"/>
      <c r="HH6" s="152"/>
      <c r="HI6" s="152"/>
      <c r="HJ6" s="152"/>
      <c r="HK6" s="71"/>
      <c r="HL6" s="54">
        <v>4</v>
      </c>
      <c r="HM6" s="151" t="s">
        <v>76</v>
      </c>
      <c r="HN6" s="152"/>
      <c r="HO6" s="76">
        <v>5</v>
      </c>
      <c r="HP6" s="148" t="s">
        <v>105</v>
      </c>
    </row>
    <row r="7" spans="1:224" s="21" customFormat="1" ht="17.25" customHeight="1">
      <c r="A7" s="146"/>
      <c r="B7" s="149"/>
      <c r="C7" s="157"/>
      <c r="D7" s="158"/>
      <c r="E7" s="149"/>
      <c r="F7" s="158"/>
      <c r="G7" s="146"/>
      <c r="H7" s="144" t="s">
        <v>103</v>
      </c>
      <c r="I7" s="144"/>
      <c r="J7" s="144"/>
      <c r="K7" s="144"/>
      <c r="L7" s="144"/>
      <c r="M7" s="144"/>
      <c r="N7" s="144"/>
      <c r="O7" s="144"/>
      <c r="P7" s="144"/>
      <c r="Q7" s="144"/>
      <c r="R7" s="144" t="s">
        <v>110</v>
      </c>
      <c r="S7" s="144"/>
      <c r="T7" s="144"/>
      <c r="U7" s="144"/>
      <c r="V7" s="144"/>
      <c r="W7" s="144"/>
      <c r="X7" s="144"/>
      <c r="Y7" s="144"/>
      <c r="Z7" s="144"/>
      <c r="AA7" s="144"/>
      <c r="AB7" s="144" t="s">
        <v>105</v>
      </c>
      <c r="AC7" s="144" t="s">
        <v>103</v>
      </c>
      <c r="AD7" s="144"/>
      <c r="AE7" s="144"/>
      <c r="AF7" s="144"/>
      <c r="AG7" s="144"/>
      <c r="AH7" s="144"/>
      <c r="AI7" s="144" t="s">
        <v>110</v>
      </c>
      <c r="AJ7" s="144"/>
      <c r="AK7" s="144"/>
      <c r="AL7" s="144"/>
      <c r="AM7" s="144"/>
      <c r="AN7" s="144"/>
      <c r="AO7" s="148" t="s">
        <v>105</v>
      </c>
      <c r="AP7" s="144" t="s">
        <v>103</v>
      </c>
      <c r="AQ7" s="144"/>
      <c r="AR7" s="144"/>
      <c r="AS7" s="144"/>
      <c r="AT7" s="144"/>
      <c r="AU7" s="144"/>
      <c r="AV7" s="144" t="s">
        <v>110</v>
      </c>
      <c r="AW7" s="144"/>
      <c r="AX7" s="144"/>
      <c r="AY7" s="144"/>
      <c r="AZ7" s="144"/>
      <c r="BA7" s="144"/>
      <c r="BB7" s="148" t="s">
        <v>105</v>
      </c>
      <c r="BC7" s="151" t="s">
        <v>103</v>
      </c>
      <c r="BD7" s="152"/>
      <c r="BE7" s="152"/>
      <c r="BF7" s="152"/>
      <c r="BG7" s="152"/>
      <c r="BH7" s="165"/>
      <c r="BI7" s="151" t="s">
        <v>110</v>
      </c>
      <c r="BJ7" s="152"/>
      <c r="BK7" s="152"/>
      <c r="BL7" s="152"/>
      <c r="BM7" s="152"/>
      <c r="BN7" s="165"/>
      <c r="BO7" s="145" t="s">
        <v>105</v>
      </c>
      <c r="BP7" s="144" t="s">
        <v>103</v>
      </c>
      <c r="BQ7" s="144"/>
      <c r="BR7" s="144"/>
      <c r="BS7" s="144"/>
      <c r="BT7" s="144"/>
      <c r="BU7" s="144"/>
      <c r="BV7" s="144" t="s">
        <v>110</v>
      </c>
      <c r="BW7" s="144"/>
      <c r="BX7" s="144"/>
      <c r="BY7" s="144"/>
      <c r="BZ7" s="144"/>
      <c r="CA7" s="144"/>
      <c r="CB7" s="148" t="s">
        <v>105</v>
      </c>
      <c r="CC7" s="144" t="s">
        <v>103</v>
      </c>
      <c r="CD7" s="144"/>
      <c r="CE7" s="144"/>
      <c r="CF7" s="144"/>
      <c r="CG7" s="144"/>
      <c r="CH7" s="144"/>
      <c r="CI7" s="144"/>
      <c r="CJ7" s="144"/>
      <c r="CK7" s="144" t="s">
        <v>110</v>
      </c>
      <c r="CL7" s="144"/>
      <c r="CM7" s="144"/>
      <c r="CN7" s="144"/>
      <c r="CO7" s="144"/>
      <c r="CP7" s="144"/>
      <c r="CQ7" s="148" t="s">
        <v>105</v>
      </c>
      <c r="CR7" s="144" t="s">
        <v>103</v>
      </c>
      <c r="CS7" s="144"/>
      <c r="CT7" s="144"/>
      <c r="CU7" s="144"/>
      <c r="CV7" s="144"/>
      <c r="CW7" s="144"/>
      <c r="CX7" s="144" t="s">
        <v>110</v>
      </c>
      <c r="CY7" s="144"/>
      <c r="CZ7" s="144"/>
      <c r="DA7" s="144"/>
      <c r="DB7" s="144"/>
      <c r="DC7" s="144"/>
      <c r="DD7" s="148" t="s">
        <v>105</v>
      </c>
      <c r="DE7" s="144" t="s">
        <v>103</v>
      </c>
      <c r="DF7" s="144"/>
      <c r="DG7" s="144"/>
      <c r="DH7" s="144"/>
      <c r="DI7" s="144"/>
      <c r="DJ7" s="144"/>
      <c r="DK7" s="144" t="s">
        <v>110</v>
      </c>
      <c r="DL7" s="144"/>
      <c r="DM7" s="144"/>
      <c r="DN7" s="144"/>
      <c r="DO7" s="144"/>
      <c r="DP7" s="144"/>
      <c r="DQ7" s="148" t="s">
        <v>105</v>
      </c>
      <c r="DR7" s="144" t="s">
        <v>73</v>
      </c>
      <c r="DS7" s="144"/>
      <c r="DT7" s="144"/>
      <c r="DU7" s="144"/>
      <c r="DV7" s="144"/>
      <c r="DW7" s="144"/>
      <c r="DX7" s="144" t="s">
        <v>258</v>
      </c>
      <c r="DY7" s="144"/>
      <c r="DZ7" s="144"/>
      <c r="EA7" s="144"/>
      <c r="EB7" s="144"/>
      <c r="EC7" s="144"/>
      <c r="ED7" s="145" t="s">
        <v>83</v>
      </c>
      <c r="EE7" s="144" t="s">
        <v>110</v>
      </c>
      <c r="EF7" s="144"/>
      <c r="EG7" s="144"/>
      <c r="EH7" s="144"/>
      <c r="EI7" s="144"/>
      <c r="EJ7" s="144"/>
      <c r="EK7" s="148" t="s">
        <v>105</v>
      </c>
      <c r="EL7" s="144" t="s">
        <v>103</v>
      </c>
      <c r="EM7" s="144"/>
      <c r="EN7" s="144"/>
      <c r="EO7" s="144"/>
      <c r="EP7" s="144"/>
      <c r="EQ7" s="144"/>
      <c r="ER7" s="144" t="s">
        <v>110</v>
      </c>
      <c r="ES7" s="144"/>
      <c r="ET7" s="144"/>
      <c r="EU7" s="144"/>
      <c r="EV7" s="144"/>
      <c r="EW7" s="144"/>
      <c r="EX7" s="148" t="s">
        <v>105</v>
      </c>
      <c r="EY7" s="144" t="s">
        <v>103</v>
      </c>
      <c r="EZ7" s="144"/>
      <c r="FA7" s="144"/>
      <c r="FB7" s="144"/>
      <c r="FC7" s="144"/>
      <c r="FD7" s="144"/>
      <c r="FE7" s="144" t="s">
        <v>110</v>
      </c>
      <c r="FF7" s="144"/>
      <c r="FG7" s="144"/>
      <c r="FH7" s="144"/>
      <c r="FI7" s="144"/>
      <c r="FJ7" s="144"/>
      <c r="FK7" s="148" t="s">
        <v>105</v>
      </c>
      <c r="FL7" s="144" t="s">
        <v>103</v>
      </c>
      <c r="FM7" s="144"/>
      <c r="FN7" s="144"/>
      <c r="FO7" s="144"/>
      <c r="FP7" s="144"/>
      <c r="FQ7" s="144"/>
      <c r="FR7" s="144" t="s">
        <v>110</v>
      </c>
      <c r="FS7" s="144"/>
      <c r="FT7" s="144"/>
      <c r="FU7" s="144"/>
      <c r="FV7" s="144"/>
      <c r="FW7" s="144"/>
      <c r="FX7" s="148" t="s">
        <v>105</v>
      </c>
      <c r="FY7" s="144" t="s">
        <v>103</v>
      </c>
      <c r="FZ7" s="144"/>
      <c r="GA7" s="144"/>
      <c r="GB7" s="144"/>
      <c r="GC7" s="144"/>
      <c r="GD7" s="144"/>
      <c r="GE7" s="144" t="s">
        <v>110</v>
      </c>
      <c r="GF7" s="144"/>
      <c r="GG7" s="144"/>
      <c r="GH7" s="144"/>
      <c r="GI7" s="144"/>
      <c r="GJ7" s="144"/>
      <c r="GK7" s="148" t="s">
        <v>105</v>
      </c>
      <c r="GL7" s="144" t="s">
        <v>103</v>
      </c>
      <c r="GM7" s="144"/>
      <c r="GN7" s="144"/>
      <c r="GO7" s="144"/>
      <c r="GP7" s="144"/>
      <c r="GQ7" s="144"/>
      <c r="GR7" s="144" t="s">
        <v>110</v>
      </c>
      <c r="GS7" s="144"/>
      <c r="GT7" s="144"/>
      <c r="GU7" s="144"/>
      <c r="GV7" s="144"/>
      <c r="GW7" s="144"/>
      <c r="GX7" s="148" t="s">
        <v>105</v>
      </c>
      <c r="GY7" s="144" t="s">
        <v>74</v>
      </c>
      <c r="GZ7" s="144"/>
      <c r="HA7" s="144"/>
      <c r="HB7" s="144"/>
      <c r="HC7" s="144"/>
      <c r="HD7" s="144"/>
      <c r="HE7" s="144" t="s">
        <v>75</v>
      </c>
      <c r="HF7" s="144"/>
      <c r="HG7" s="144"/>
      <c r="HH7" s="144"/>
      <c r="HI7" s="144"/>
      <c r="HJ7" s="144"/>
      <c r="HK7" s="53" t="s">
        <v>267</v>
      </c>
      <c r="HL7" s="148" t="s">
        <v>105</v>
      </c>
      <c r="HM7" s="144" t="s">
        <v>83</v>
      </c>
      <c r="HN7" s="145" t="s">
        <v>267</v>
      </c>
      <c r="HO7" s="144" t="s">
        <v>83</v>
      </c>
      <c r="HP7" s="149"/>
    </row>
    <row r="8" spans="1:224" s="21" customFormat="1" ht="22.5" customHeight="1">
      <c r="A8" s="146"/>
      <c r="B8" s="149"/>
      <c r="C8" s="157"/>
      <c r="D8" s="158"/>
      <c r="E8" s="149"/>
      <c r="F8" s="158"/>
      <c r="G8" s="146"/>
      <c r="H8" s="144" t="s">
        <v>93</v>
      </c>
      <c r="I8" s="144" t="s">
        <v>94</v>
      </c>
      <c r="J8" s="144" t="s">
        <v>101</v>
      </c>
      <c r="K8" s="144" t="s">
        <v>93</v>
      </c>
      <c r="L8" s="144" t="s">
        <v>94</v>
      </c>
      <c r="M8" s="144" t="s">
        <v>102</v>
      </c>
      <c r="N8" s="144" t="s">
        <v>82</v>
      </c>
      <c r="O8" s="144" t="s">
        <v>78</v>
      </c>
      <c r="P8" s="144" t="s">
        <v>79</v>
      </c>
      <c r="Q8" s="144" t="s">
        <v>83</v>
      </c>
      <c r="R8" s="144" t="s">
        <v>93</v>
      </c>
      <c r="S8" s="144" t="s">
        <v>94</v>
      </c>
      <c r="T8" s="144" t="s">
        <v>101</v>
      </c>
      <c r="U8" s="144" t="s">
        <v>93</v>
      </c>
      <c r="V8" s="144" t="s">
        <v>94</v>
      </c>
      <c r="W8" s="144" t="s">
        <v>102</v>
      </c>
      <c r="X8" s="144" t="s">
        <v>82</v>
      </c>
      <c r="Y8" s="144" t="s">
        <v>78</v>
      </c>
      <c r="Z8" s="144" t="s">
        <v>79</v>
      </c>
      <c r="AA8" s="144" t="s">
        <v>83</v>
      </c>
      <c r="AB8" s="144"/>
      <c r="AC8" s="144" t="s">
        <v>93</v>
      </c>
      <c r="AD8" s="144" t="s">
        <v>94</v>
      </c>
      <c r="AE8" s="144" t="s">
        <v>82</v>
      </c>
      <c r="AF8" s="145" t="s">
        <v>78</v>
      </c>
      <c r="AG8" s="145" t="s">
        <v>79</v>
      </c>
      <c r="AH8" s="145" t="s">
        <v>83</v>
      </c>
      <c r="AI8" s="144" t="s">
        <v>93</v>
      </c>
      <c r="AJ8" s="144" t="s">
        <v>94</v>
      </c>
      <c r="AK8" s="144" t="s">
        <v>82</v>
      </c>
      <c r="AL8" s="145" t="s">
        <v>78</v>
      </c>
      <c r="AM8" s="145" t="s">
        <v>79</v>
      </c>
      <c r="AN8" s="145" t="s">
        <v>83</v>
      </c>
      <c r="AO8" s="149"/>
      <c r="AP8" s="144" t="s">
        <v>93</v>
      </c>
      <c r="AQ8" s="144" t="s">
        <v>94</v>
      </c>
      <c r="AR8" s="144" t="s">
        <v>82</v>
      </c>
      <c r="AS8" s="145" t="s">
        <v>78</v>
      </c>
      <c r="AT8" s="145" t="s">
        <v>79</v>
      </c>
      <c r="AU8" s="145" t="s">
        <v>83</v>
      </c>
      <c r="AV8" s="144" t="s">
        <v>93</v>
      </c>
      <c r="AW8" s="144" t="s">
        <v>94</v>
      </c>
      <c r="AX8" s="144" t="s">
        <v>82</v>
      </c>
      <c r="AY8" s="145" t="s">
        <v>78</v>
      </c>
      <c r="AZ8" s="145" t="s">
        <v>79</v>
      </c>
      <c r="BA8" s="145" t="s">
        <v>83</v>
      </c>
      <c r="BB8" s="149"/>
      <c r="BC8" s="145" t="s">
        <v>93</v>
      </c>
      <c r="BD8" s="145" t="s">
        <v>94</v>
      </c>
      <c r="BE8" s="145" t="s">
        <v>82</v>
      </c>
      <c r="BF8" s="145" t="s">
        <v>78</v>
      </c>
      <c r="BG8" s="145" t="s">
        <v>79</v>
      </c>
      <c r="BH8" s="145" t="s">
        <v>83</v>
      </c>
      <c r="BI8" s="145" t="s">
        <v>93</v>
      </c>
      <c r="BJ8" s="145" t="s">
        <v>94</v>
      </c>
      <c r="BK8" s="145" t="s">
        <v>82</v>
      </c>
      <c r="BL8" s="145" t="s">
        <v>78</v>
      </c>
      <c r="BM8" s="145" t="s">
        <v>79</v>
      </c>
      <c r="BN8" s="145" t="s">
        <v>83</v>
      </c>
      <c r="BO8" s="146"/>
      <c r="BP8" s="144" t="s">
        <v>93</v>
      </c>
      <c r="BQ8" s="144" t="s">
        <v>94</v>
      </c>
      <c r="BR8" s="144" t="s">
        <v>82</v>
      </c>
      <c r="BS8" s="145" t="s">
        <v>78</v>
      </c>
      <c r="BT8" s="145" t="s">
        <v>79</v>
      </c>
      <c r="BU8" s="145" t="s">
        <v>83</v>
      </c>
      <c r="BV8" s="144" t="s">
        <v>93</v>
      </c>
      <c r="BW8" s="144" t="s">
        <v>94</v>
      </c>
      <c r="BX8" s="144" t="s">
        <v>82</v>
      </c>
      <c r="BY8" s="145" t="s">
        <v>78</v>
      </c>
      <c r="BZ8" s="145" t="s">
        <v>79</v>
      </c>
      <c r="CA8" s="145" t="s">
        <v>83</v>
      </c>
      <c r="CB8" s="149"/>
      <c r="CC8" s="144" t="s">
        <v>93</v>
      </c>
      <c r="CD8" s="144" t="s">
        <v>93</v>
      </c>
      <c r="CE8" s="144" t="s">
        <v>94</v>
      </c>
      <c r="CF8" s="144" t="s">
        <v>94</v>
      </c>
      <c r="CG8" s="144" t="s">
        <v>82</v>
      </c>
      <c r="CH8" s="145" t="s">
        <v>78</v>
      </c>
      <c r="CI8" s="145" t="s">
        <v>79</v>
      </c>
      <c r="CJ8" s="145" t="s">
        <v>83</v>
      </c>
      <c r="CK8" s="144" t="s">
        <v>93</v>
      </c>
      <c r="CL8" s="144" t="s">
        <v>94</v>
      </c>
      <c r="CM8" s="144" t="s">
        <v>82</v>
      </c>
      <c r="CN8" s="145" t="s">
        <v>78</v>
      </c>
      <c r="CO8" s="145" t="s">
        <v>79</v>
      </c>
      <c r="CP8" s="145" t="s">
        <v>83</v>
      </c>
      <c r="CQ8" s="149"/>
      <c r="CR8" s="144" t="s">
        <v>93</v>
      </c>
      <c r="CS8" s="144" t="s">
        <v>94</v>
      </c>
      <c r="CT8" s="144" t="s">
        <v>82</v>
      </c>
      <c r="CU8" s="145" t="s">
        <v>78</v>
      </c>
      <c r="CV8" s="145" t="s">
        <v>79</v>
      </c>
      <c r="CW8" s="145" t="s">
        <v>83</v>
      </c>
      <c r="CX8" s="144" t="s">
        <v>93</v>
      </c>
      <c r="CY8" s="144" t="s">
        <v>94</v>
      </c>
      <c r="CZ8" s="144" t="s">
        <v>82</v>
      </c>
      <c r="DA8" s="145" t="s">
        <v>78</v>
      </c>
      <c r="DB8" s="145" t="s">
        <v>79</v>
      </c>
      <c r="DC8" s="145" t="s">
        <v>83</v>
      </c>
      <c r="DD8" s="149"/>
      <c r="DE8" s="144" t="s">
        <v>93</v>
      </c>
      <c r="DF8" s="144" t="s">
        <v>94</v>
      </c>
      <c r="DG8" s="144" t="s">
        <v>82</v>
      </c>
      <c r="DH8" s="145" t="s">
        <v>78</v>
      </c>
      <c r="DI8" s="145" t="s">
        <v>79</v>
      </c>
      <c r="DJ8" s="145" t="s">
        <v>83</v>
      </c>
      <c r="DK8" s="144" t="s">
        <v>93</v>
      </c>
      <c r="DL8" s="144" t="s">
        <v>94</v>
      </c>
      <c r="DM8" s="144" t="s">
        <v>82</v>
      </c>
      <c r="DN8" s="145" t="s">
        <v>78</v>
      </c>
      <c r="DO8" s="145" t="s">
        <v>79</v>
      </c>
      <c r="DP8" s="145" t="s">
        <v>83</v>
      </c>
      <c r="DQ8" s="149"/>
      <c r="DR8" s="144" t="s">
        <v>93</v>
      </c>
      <c r="DS8" s="144" t="s">
        <v>94</v>
      </c>
      <c r="DT8" s="144" t="s">
        <v>82</v>
      </c>
      <c r="DU8" s="145" t="s">
        <v>78</v>
      </c>
      <c r="DV8" s="145" t="s">
        <v>79</v>
      </c>
      <c r="DW8" s="145" t="s">
        <v>83</v>
      </c>
      <c r="DX8" s="144" t="s">
        <v>93</v>
      </c>
      <c r="DY8" s="144" t="s">
        <v>94</v>
      </c>
      <c r="DZ8" s="144" t="s">
        <v>82</v>
      </c>
      <c r="EA8" s="145" t="s">
        <v>78</v>
      </c>
      <c r="EB8" s="145" t="s">
        <v>79</v>
      </c>
      <c r="EC8" s="145" t="s">
        <v>83</v>
      </c>
      <c r="ED8" s="146"/>
      <c r="EE8" s="144" t="s">
        <v>93</v>
      </c>
      <c r="EF8" s="144" t="s">
        <v>94</v>
      </c>
      <c r="EG8" s="144" t="s">
        <v>82</v>
      </c>
      <c r="EH8" s="145" t="s">
        <v>78</v>
      </c>
      <c r="EI8" s="145" t="s">
        <v>79</v>
      </c>
      <c r="EJ8" s="145" t="s">
        <v>83</v>
      </c>
      <c r="EK8" s="149"/>
      <c r="EL8" s="144" t="s">
        <v>93</v>
      </c>
      <c r="EM8" s="144" t="s">
        <v>94</v>
      </c>
      <c r="EN8" s="144" t="s">
        <v>82</v>
      </c>
      <c r="EO8" s="145" t="s">
        <v>78</v>
      </c>
      <c r="EP8" s="145" t="s">
        <v>79</v>
      </c>
      <c r="EQ8" s="145" t="s">
        <v>83</v>
      </c>
      <c r="ER8" s="144" t="s">
        <v>93</v>
      </c>
      <c r="ES8" s="144" t="s">
        <v>94</v>
      </c>
      <c r="ET8" s="144" t="s">
        <v>82</v>
      </c>
      <c r="EU8" s="145" t="s">
        <v>78</v>
      </c>
      <c r="EV8" s="145" t="s">
        <v>79</v>
      </c>
      <c r="EW8" s="145" t="s">
        <v>83</v>
      </c>
      <c r="EX8" s="149"/>
      <c r="EY8" s="144" t="s">
        <v>93</v>
      </c>
      <c r="EZ8" s="144" t="s">
        <v>94</v>
      </c>
      <c r="FA8" s="144" t="s">
        <v>82</v>
      </c>
      <c r="FB8" s="145" t="s">
        <v>78</v>
      </c>
      <c r="FC8" s="145" t="s">
        <v>79</v>
      </c>
      <c r="FD8" s="145" t="s">
        <v>83</v>
      </c>
      <c r="FE8" s="144" t="s">
        <v>93</v>
      </c>
      <c r="FF8" s="144" t="s">
        <v>94</v>
      </c>
      <c r="FG8" s="144" t="s">
        <v>82</v>
      </c>
      <c r="FH8" s="145" t="s">
        <v>78</v>
      </c>
      <c r="FI8" s="145" t="s">
        <v>79</v>
      </c>
      <c r="FJ8" s="145" t="s">
        <v>83</v>
      </c>
      <c r="FK8" s="149"/>
      <c r="FL8" s="144" t="s">
        <v>93</v>
      </c>
      <c r="FM8" s="144" t="s">
        <v>94</v>
      </c>
      <c r="FN8" s="144" t="s">
        <v>82</v>
      </c>
      <c r="FO8" s="145" t="s">
        <v>78</v>
      </c>
      <c r="FP8" s="145" t="s">
        <v>79</v>
      </c>
      <c r="FQ8" s="145" t="s">
        <v>83</v>
      </c>
      <c r="FR8" s="144" t="s">
        <v>93</v>
      </c>
      <c r="FS8" s="144" t="s">
        <v>94</v>
      </c>
      <c r="FT8" s="144" t="s">
        <v>82</v>
      </c>
      <c r="FU8" s="145" t="s">
        <v>78</v>
      </c>
      <c r="FV8" s="145" t="s">
        <v>79</v>
      </c>
      <c r="FW8" s="145" t="s">
        <v>83</v>
      </c>
      <c r="FX8" s="149"/>
      <c r="FY8" s="144" t="s">
        <v>93</v>
      </c>
      <c r="FZ8" s="144" t="s">
        <v>94</v>
      </c>
      <c r="GA8" s="144" t="s">
        <v>82</v>
      </c>
      <c r="GB8" s="145" t="s">
        <v>78</v>
      </c>
      <c r="GC8" s="145" t="s">
        <v>79</v>
      </c>
      <c r="GD8" s="145" t="s">
        <v>83</v>
      </c>
      <c r="GE8" s="144" t="s">
        <v>93</v>
      </c>
      <c r="GF8" s="144" t="s">
        <v>94</v>
      </c>
      <c r="GG8" s="144" t="s">
        <v>82</v>
      </c>
      <c r="GH8" s="145" t="s">
        <v>78</v>
      </c>
      <c r="GI8" s="145" t="s">
        <v>79</v>
      </c>
      <c r="GJ8" s="145" t="s">
        <v>83</v>
      </c>
      <c r="GK8" s="149"/>
      <c r="GL8" s="144" t="s">
        <v>93</v>
      </c>
      <c r="GM8" s="144" t="s">
        <v>94</v>
      </c>
      <c r="GN8" s="144" t="s">
        <v>82</v>
      </c>
      <c r="GO8" s="145" t="s">
        <v>78</v>
      </c>
      <c r="GP8" s="145" t="s">
        <v>79</v>
      </c>
      <c r="GQ8" s="145" t="s">
        <v>83</v>
      </c>
      <c r="GR8" s="144" t="s">
        <v>93</v>
      </c>
      <c r="GS8" s="144" t="s">
        <v>94</v>
      </c>
      <c r="GT8" s="144" t="s">
        <v>82</v>
      </c>
      <c r="GU8" s="145" t="s">
        <v>78</v>
      </c>
      <c r="GV8" s="145" t="s">
        <v>79</v>
      </c>
      <c r="GW8" s="145" t="s">
        <v>83</v>
      </c>
      <c r="GX8" s="149"/>
      <c r="GY8" s="144" t="s">
        <v>93</v>
      </c>
      <c r="GZ8" s="144" t="s">
        <v>94</v>
      </c>
      <c r="HA8" s="144" t="s">
        <v>82</v>
      </c>
      <c r="HB8" s="145" t="s">
        <v>78</v>
      </c>
      <c r="HC8" s="145" t="s">
        <v>79</v>
      </c>
      <c r="HD8" s="145" t="s">
        <v>83</v>
      </c>
      <c r="HE8" s="144" t="s">
        <v>93</v>
      </c>
      <c r="HF8" s="144" t="s">
        <v>94</v>
      </c>
      <c r="HG8" s="144" t="s">
        <v>82</v>
      </c>
      <c r="HH8" s="145" t="s">
        <v>78</v>
      </c>
      <c r="HI8" s="145" t="s">
        <v>79</v>
      </c>
      <c r="HJ8" s="145" t="s">
        <v>83</v>
      </c>
      <c r="HK8" s="72"/>
      <c r="HL8" s="149"/>
      <c r="HM8" s="144"/>
      <c r="HN8" s="146"/>
      <c r="HO8" s="144"/>
      <c r="HP8" s="149"/>
    </row>
    <row r="9" spans="1:224" s="21" customFormat="1">
      <c r="A9" s="147"/>
      <c r="B9" s="150"/>
      <c r="C9" s="159"/>
      <c r="D9" s="160"/>
      <c r="E9" s="150"/>
      <c r="F9" s="160"/>
      <c r="G9" s="147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7"/>
      <c r="AG9" s="147"/>
      <c r="AH9" s="147"/>
      <c r="AI9" s="144"/>
      <c r="AJ9" s="144"/>
      <c r="AK9" s="144"/>
      <c r="AL9" s="147"/>
      <c r="AM9" s="147"/>
      <c r="AN9" s="147"/>
      <c r="AO9" s="150"/>
      <c r="AP9" s="144"/>
      <c r="AQ9" s="144"/>
      <c r="AR9" s="144"/>
      <c r="AS9" s="147"/>
      <c r="AT9" s="147"/>
      <c r="AU9" s="147"/>
      <c r="AV9" s="144"/>
      <c r="AW9" s="144"/>
      <c r="AX9" s="144"/>
      <c r="AY9" s="147"/>
      <c r="AZ9" s="147"/>
      <c r="BA9" s="147"/>
      <c r="BB9" s="150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4"/>
      <c r="BQ9" s="144"/>
      <c r="BR9" s="144"/>
      <c r="BS9" s="147"/>
      <c r="BT9" s="147"/>
      <c r="BU9" s="147"/>
      <c r="BV9" s="144"/>
      <c r="BW9" s="144"/>
      <c r="BX9" s="144"/>
      <c r="BY9" s="147"/>
      <c r="BZ9" s="147"/>
      <c r="CA9" s="147"/>
      <c r="CB9" s="150"/>
      <c r="CC9" s="144"/>
      <c r="CD9" s="144"/>
      <c r="CE9" s="144"/>
      <c r="CF9" s="144"/>
      <c r="CG9" s="144"/>
      <c r="CH9" s="147"/>
      <c r="CI9" s="147"/>
      <c r="CJ9" s="147"/>
      <c r="CK9" s="144"/>
      <c r="CL9" s="144"/>
      <c r="CM9" s="144"/>
      <c r="CN9" s="147"/>
      <c r="CO9" s="147"/>
      <c r="CP9" s="147"/>
      <c r="CQ9" s="150"/>
      <c r="CR9" s="144"/>
      <c r="CS9" s="144"/>
      <c r="CT9" s="144"/>
      <c r="CU9" s="147"/>
      <c r="CV9" s="147"/>
      <c r="CW9" s="147"/>
      <c r="CX9" s="144"/>
      <c r="CY9" s="144"/>
      <c r="CZ9" s="144"/>
      <c r="DA9" s="147"/>
      <c r="DB9" s="147"/>
      <c r="DC9" s="147"/>
      <c r="DD9" s="150"/>
      <c r="DE9" s="144"/>
      <c r="DF9" s="144"/>
      <c r="DG9" s="144"/>
      <c r="DH9" s="147"/>
      <c r="DI9" s="147"/>
      <c r="DJ9" s="147"/>
      <c r="DK9" s="144"/>
      <c r="DL9" s="144"/>
      <c r="DM9" s="144"/>
      <c r="DN9" s="147"/>
      <c r="DO9" s="147"/>
      <c r="DP9" s="147"/>
      <c r="DQ9" s="150"/>
      <c r="DR9" s="144"/>
      <c r="DS9" s="144"/>
      <c r="DT9" s="144"/>
      <c r="DU9" s="147"/>
      <c r="DV9" s="147"/>
      <c r="DW9" s="147"/>
      <c r="DX9" s="144"/>
      <c r="DY9" s="144"/>
      <c r="DZ9" s="144"/>
      <c r="EA9" s="147"/>
      <c r="EB9" s="147"/>
      <c r="EC9" s="147"/>
      <c r="ED9" s="147"/>
      <c r="EE9" s="144"/>
      <c r="EF9" s="144"/>
      <c r="EG9" s="144"/>
      <c r="EH9" s="147"/>
      <c r="EI9" s="147"/>
      <c r="EJ9" s="147"/>
      <c r="EK9" s="150"/>
      <c r="EL9" s="144"/>
      <c r="EM9" s="144"/>
      <c r="EN9" s="144"/>
      <c r="EO9" s="147"/>
      <c r="EP9" s="147"/>
      <c r="EQ9" s="147"/>
      <c r="ER9" s="144"/>
      <c r="ES9" s="144"/>
      <c r="ET9" s="144"/>
      <c r="EU9" s="147"/>
      <c r="EV9" s="147"/>
      <c r="EW9" s="147"/>
      <c r="EX9" s="150"/>
      <c r="EY9" s="144"/>
      <c r="EZ9" s="144"/>
      <c r="FA9" s="144"/>
      <c r="FB9" s="147"/>
      <c r="FC9" s="147"/>
      <c r="FD9" s="147"/>
      <c r="FE9" s="144"/>
      <c r="FF9" s="144"/>
      <c r="FG9" s="144"/>
      <c r="FH9" s="147"/>
      <c r="FI9" s="147"/>
      <c r="FJ9" s="147"/>
      <c r="FK9" s="150"/>
      <c r="FL9" s="144"/>
      <c r="FM9" s="144"/>
      <c r="FN9" s="144"/>
      <c r="FO9" s="147"/>
      <c r="FP9" s="147"/>
      <c r="FQ9" s="147"/>
      <c r="FR9" s="144"/>
      <c r="FS9" s="144"/>
      <c r="FT9" s="144"/>
      <c r="FU9" s="147"/>
      <c r="FV9" s="147"/>
      <c r="FW9" s="147"/>
      <c r="FX9" s="150"/>
      <c r="FY9" s="144"/>
      <c r="FZ9" s="144"/>
      <c r="GA9" s="144"/>
      <c r="GB9" s="147"/>
      <c r="GC9" s="147"/>
      <c r="GD9" s="147"/>
      <c r="GE9" s="144"/>
      <c r="GF9" s="144"/>
      <c r="GG9" s="144"/>
      <c r="GH9" s="147"/>
      <c r="GI9" s="147"/>
      <c r="GJ9" s="147"/>
      <c r="GK9" s="150"/>
      <c r="GL9" s="144"/>
      <c r="GM9" s="144"/>
      <c r="GN9" s="144"/>
      <c r="GO9" s="147"/>
      <c r="GP9" s="147"/>
      <c r="GQ9" s="147"/>
      <c r="GR9" s="144"/>
      <c r="GS9" s="144"/>
      <c r="GT9" s="144"/>
      <c r="GU9" s="147"/>
      <c r="GV9" s="147"/>
      <c r="GW9" s="147"/>
      <c r="GX9" s="150"/>
      <c r="GY9" s="144"/>
      <c r="GZ9" s="144"/>
      <c r="HA9" s="144"/>
      <c r="HB9" s="147"/>
      <c r="HC9" s="147"/>
      <c r="HD9" s="147"/>
      <c r="HE9" s="144"/>
      <c r="HF9" s="144"/>
      <c r="HG9" s="144"/>
      <c r="HH9" s="147"/>
      <c r="HI9" s="147"/>
      <c r="HJ9" s="147"/>
      <c r="HK9" s="73"/>
      <c r="HL9" s="150"/>
      <c r="HM9" s="144"/>
      <c r="HN9" s="147"/>
      <c r="HO9" s="144"/>
      <c r="HP9" s="150"/>
    </row>
    <row r="10" spans="1:224" s="61" customFormat="1" ht="21.75" customHeight="1">
      <c r="A10" s="66">
        <v>1</v>
      </c>
      <c r="B10" s="94" t="s">
        <v>153</v>
      </c>
      <c r="C10" s="82" t="s">
        <v>154</v>
      </c>
      <c r="D10" s="82" t="str">
        <f t="shared" ref="D10:D19" si="0">B10&amp;C10</f>
        <v>122XD2545</v>
      </c>
      <c r="E10" s="95" t="s">
        <v>372</v>
      </c>
      <c r="F10" s="96" t="s">
        <v>81</v>
      </c>
      <c r="G10" s="97" t="s">
        <v>373</v>
      </c>
      <c r="H10" s="7">
        <v>8</v>
      </c>
      <c r="I10" s="7">
        <v>8</v>
      </c>
      <c r="J10" s="43">
        <f t="shared" ref="J10:J17" si="1">ROUND((I10*2+H10)/3,1)</f>
        <v>8</v>
      </c>
      <c r="K10" s="3">
        <v>9</v>
      </c>
      <c r="L10" s="3">
        <v>9</v>
      </c>
      <c r="M10" s="43">
        <f t="shared" ref="M10:M18" si="2">ROUND((L10*2+K10)/3,1)</f>
        <v>9</v>
      </c>
      <c r="N10" s="42">
        <f t="shared" ref="N10:N17" si="3">(M10+J10)/2</f>
        <v>8.5</v>
      </c>
      <c r="O10" s="7">
        <v>8</v>
      </c>
      <c r="P10" s="10"/>
      <c r="Q10" s="23">
        <f t="shared" ref="Q10:Q18" si="4">ROUND((MAX(O10:P10)+N10)/2,1)</f>
        <v>8.3000000000000007</v>
      </c>
      <c r="R10" s="5"/>
      <c r="S10" s="9"/>
      <c r="T10" s="5">
        <f t="shared" ref="T10:T15" si="5">ROUND((R10+S10*2)/3,1)</f>
        <v>0</v>
      </c>
      <c r="U10" s="5"/>
      <c r="V10" s="5"/>
      <c r="W10" s="5">
        <f t="shared" ref="W10:W15" si="6">ROUND((U10+V10*2)/3,1)</f>
        <v>0</v>
      </c>
      <c r="X10" s="5">
        <f t="shared" ref="X10:X15" si="7">(T10+W10)/2</f>
        <v>0</v>
      </c>
      <c r="Y10" s="5"/>
      <c r="Z10" s="10"/>
      <c r="AA10" s="9">
        <f t="shared" ref="AA10:AA15" si="8">ROUND((MAX(Y10:Z10)+X10)/2,1)</f>
        <v>0</v>
      </c>
      <c r="AB10" s="39">
        <f t="shared" ref="AB10:AB15" si="9">IF(X10=0,(MAX(O10,P10)+N10)/2,(MAX(Y10,Z10)+X10)/2)</f>
        <v>8.25</v>
      </c>
      <c r="AC10" s="26"/>
      <c r="AD10" s="26"/>
      <c r="AE10" s="5">
        <f t="shared" ref="AE10:AE15" si="10">ROUND((AC10+AD10*2)/3,1)</f>
        <v>0</v>
      </c>
      <c r="AF10" s="5"/>
      <c r="AG10" s="10"/>
      <c r="AH10" s="23">
        <f t="shared" ref="AH10:AH19" si="11">ROUND((MAX(AF10:AG10)+AE10)/2,1)</f>
        <v>0</v>
      </c>
      <c r="AI10" s="9"/>
      <c r="AJ10" s="5"/>
      <c r="AK10" s="5">
        <f t="shared" ref="AK10:AK19" si="12">ROUND((AI10+AJ10*2)/3,1)</f>
        <v>0</v>
      </c>
      <c r="AL10" s="5"/>
      <c r="AM10" s="5"/>
      <c r="AN10" s="9">
        <f t="shared" ref="AN10:AN19" si="13">ROUND((MAX(AL10:AM10)+AK10)/2,1)</f>
        <v>0</v>
      </c>
      <c r="AO10" s="39">
        <f t="shared" ref="AO10:AO19" si="14">IF(AK10=0,(MAX(AF10,AG10)+AE10)/2,(MAX(AL10,AM10)+AK10)/2)</f>
        <v>0</v>
      </c>
      <c r="AP10" s="69">
        <v>6</v>
      </c>
      <c r="AQ10" s="69">
        <v>7</v>
      </c>
      <c r="AR10" s="33">
        <f t="shared" ref="AR10:AR15" si="15">(AQ10*2+AP10)/3</f>
        <v>6.666666666666667</v>
      </c>
      <c r="AS10" s="33">
        <v>4</v>
      </c>
      <c r="AT10" s="10"/>
      <c r="AU10" s="23">
        <f t="shared" ref="AU10:AU15" si="16">ROUND((MAX(AS10:AT10)+AR10)/2,1)</f>
        <v>5.3</v>
      </c>
      <c r="AV10" s="9"/>
      <c r="AW10" s="5"/>
      <c r="AX10" s="5">
        <f t="shared" ref="AX10:AX15" si="17">ROUND((AV10+AW10*2)/3,1)</f>
        <v>0</v>
      </c>
      <c r="AY10" s="5"/>
      <c r="AZ10" s="5"/>
      <c r="BA10" s="9">
        <f t="shared" ref="BA10:BA15" si="18">ROUND((MAX(AY10:AZ10)+AX10)/2,1)</f>
        <v>0</v>
      </c>
      <c r="BB10" s="39">
        <f t="shared" ref="BB10:BB15" si="19">IF(AX10=0,(MAX(AS10,AT10)+AR10)/2,(MAX(AY10,AZ10)+AX10)/2)</f>
        <v>5.3333333333333339</v>
      </c>
      <c r="BC10" s="33">
        <v>9</v>
      </c>
      <c r="BD10" s="33">
        <v>7</v>
      </c>
      <c r="BE10" s="5">
        <f t="shared" ref="BE10:BE15" si="20">ROUND((BC10+BD10*2)/3,1)</f>
        <v>7.7</v>
      </c>
      <c r="BF10" s="5">
        <v>6</v>
      </c>
      <c r="BG10" s="10"/>
      <c r="BH10" s="23">
        <f t="shared" ref="BH10:BH15" si="21">ROUND((MAX(BF10:BG10)+BE10)/2,1)</f>
        <v>6.9</v>
      </c>
      <c r="BI10" s="9"/>
      <c r="BJ10" s="5"/>
      <c r="BK10" s="5">
        <f t="shared" ref="BK10:BK15" si="22">ROUND((BI10+BJ10*2)/3,1)</f>
        <v>0</v>
      </c>
      <c r="BL10" s="5"/>
      <c r="BM10" s="5"/>
      <c r="BN10" s="9">
        <f t="shared" ref="BN10:BN15" si="23">ROUND((MAX(BL10:BM10)+BK10)/2,1)</f>
        <v>0</v>
      </c>
      <c r="BO10" s="39">
        <f t="shared" ref="BO10:BO15" si="24">IF(BK10=0,(MAX(BF10,BG10)+BE10)/2,(MAX(BL10,BM10)+BK10)/2)</f>
        <v>6.85</v>
      </c>
      <c r="BP10" s="26">
        <v>8</v>
      </c>
      <c r="BQ10" s="26">
        <v>5</v>
      </c>
      <c r="BR10" s="5">
        <f t="shared" ref="BR10:BR15" si="25">ROUND((BP10+BQ10*2)/3,1)</f>
        <v>6</v>
      </c>
      <c r="BS10" s="5">
        <v>7</v>
      </c>
      <c r="BT10" s="10"/>
      <c r="BU10" s="23">
        <f t="shared" ref="BU10:BU15" si="26">ROUND((MAX(BS10:BT10)+BR10)/2,1)</f>
        <v>6.5</v>
      </c>
      <c r="BV10" s="9"/>
      <c r="BW10" s="5"/>
      <c r="BX10" s="5">
        <f t="shared" ref="BX10:BX15" si="27">ROUND((BV10+BW10*2)/3,1)</f>
        <v>0</v>
      </c>
      <c r="BY10" s="5"/>
      <c r="BZ10" s="5"/>
      <c r="CA10" s="9">
        <f t="shared" ref="CA10:CA15" si="28">ROUND((MAX(BY10:BZ10)+BX10)/2,1)</f>
        <v>0</v>
      </c>
      <c r="CB10" s="39">
        <f t="shared" ref="CB10:CB19" si="29">IF(BX10=0,(MAX(BS10,BT10)+BR10)/2,(MAX(BY10,BZ10)+BX10)/2)</f>
        <v>6.5</v>
      </c>
      <c r="CC10" s="26">
        <v>5</v>
      </c>
      <c r="CD10" s="26">
        <v>4</v>
      </c>
      <c r="CE10" s="26">
        <v>6</v>
      </c>
      <c r="CF10" s="26">
        <v>6</v>
      </c>
      <c r="CG10" s="5">
        <f t="shared" ref="CG10:CG19" si="30">ROUND((CC10+CF10*2+CD10+CE10*2)/6,1)</f>
        <v>5.5</v>
      </c>
      <c r="CH10" s="5">
        <v>8</v>
      </c>
      <c r="CI10" s="10"/>
      <c r="CJ10" s="23">
        <f t="shared" ref="CJ10:CJ15" si="31">ROUND((MAX(CH10:CI10)+CG10)/2,1)</f>
        <v>6.8</v>
      </c>
      <c r="CK10" s="9"/>
      <c r="CL10" s="5"/>
      <c r="CM10" s="5">
        <f t="shared" ref="CM10:CM15" si="32">ROUND((CK10+CL10*2)/3,1)</f>
        <v>0</v>
      </c>
      <c r="CN10" s="5"/>
      <c r="CO10" s="5"/>
      <c r="CP10" s="9">
        <f t="shared" ref="CP10:CP15" si="33">ROUND((MAX(CN10:CO10)+CM10)/2,1)</f>
        <v>0</v>
      </c>
      <c r="CQ10" s="39">
        <f t="shared" ref="CQ10:CQ15" si="34">IF(CM10=0,(MAX(CH10,CI10)+CG10)/2,(MAX(CN10,CO10)+CM10)/2)</f>
        <v>6.75</v>
      </c>
      <c r="CR10" s="33">
        <v>6</v>
      </c>
      <c r="CS10" s="33">
        <v>6</v>
      </c>
      <c r="CT10" s="33">
        <f t="shared" ref="CT10:CT15" si="35">(CS10*2+CR10)/3</f>
        <v>6</v>
      </c>
      <c r="CU10" s="33">
        <v>9</v>
      </c>
      <c r="CV10" s="10"/>
      <c r="CW10" s="23">
        <f t="shared" ref="CW10:CW15" si="36">ROUND((MAX(CU10:CV10)+CT10)/2,1)</f>
        <v>7.5</v>
      </c>
      <c r="CX10" s="9"/>
      <c r="CY10" s="5"/>
      <c r="CZ10" s="5">
        <f t="shared" ref="CZ10:CZ15" si="37">ROUND((CX10+CY10*2)/3,1)</f>
        <v>0</v>
      </c>
      <c r="DA10" s="5"/>
      <c r="DB10" s="5"/>
      <c r="DC10" s="9">
        <f t="shared" ref="DC10:DC15" si="38">ROUND((MAX(DA10:DB10)+CZ10)/2,1)</f>
        <v>0</v>
      </c>
      <c r="DD10" s="39">
        <f t="shared" ref="DD10:DD15" si="39">IF(CZ10=0,(MAX(CU10,CV10)+CT10)/2,(MAX(DA10,DB10)+CZ10)/2)</f>
        <v>7.5</v>
      </c>
      <c r="DE10" s="35"/>
      <c r="DF10" s="35"/>
      <c r="DG10" s="35">
        <f t="shared" ref="DG10:DG20" si="40">ROUND((DE10+DF10*2)/3,1)</f>
        <v>0</v>
      </c>
      <c r="DH10" s="3"/>
      <c r="DI10" s="10"/>
      <c r="DJ10" s="23">
        <f t="shared" ref="DJ10:DJ15" si="41">ROUND((MAX(DH10:DI10)+DG10)/2,1)</f>
        <v>0</v>
      </c>
      <c r="DK10" s="9"/>
      <c r="DL10" s="5"/>
      <c r="DM10" s="5">
        <f t="shared" ref="DM10:DM15" si="42">ROUND((DK10+DL10*2)/3,1)</f>
        <v>0</v>
      </c>
      <c r="DN10" s="5"/>
      <c r="DO10" s="5"/>
      <c r="DP10" s="9">
        <f t="shared" ref="DP10:DP15" si="43">ROUND((MAX(DN10:DO10)+DM10)/2,1)</f>
        <v>0</v>
      </c>
      <c r="DQ10" s="39">
        <f t="shared" ref="DQ10:DQ15" si="44">IF(DM10=0,(MAX(DH10,DI10)+DG10)/2,(MAX(DN10,DO10)+DM10)/2)</f>
        <v>0</v>
      </c>
      <c r="DR10" s="26">
        <v>6</v>
      </c>
      <c r="DS10" s="26">
        <v>5</v>
      </c>
      <c r="DT10" s="5">
        <f t="shared" ref="DT10:DT15" si="45">ROUND((DR10+DS10*2)/3,1)</f>
        <v>5.3</v>
      </c>
      <c r="DU10" s="5">
        <v>5</v>
      </c>
      <c r="DV10" s="10"/>
      <c r="DW10" s="23">
        <f t="shared" ref="DW10:DW15" si="46">ROUND((MAX(DU10:DV10)+DT10)/2,1)</f>
        <v>5.2</v>
      </c>
      <c r="DX10" s="26">
        <v>8</v>
      </c>
      <c r="DY10" s="26">
        <v>8</v>
      </c>
      <c r="DZ10" s="5">
        <f t="shared" ref="DZ10:DZ15" si="47">ROUND((DX10+DY10*2)/3,1)</f>
        <v>8</v>
      </c>
      <c r="EA10" s="5">
        <v>8</v>
      </c>
      <c r="EB10" s="5"/>
      <c r="EC10" s="9">
        <f t="shared" ref="EC10:EC15" si="48">ROUND((MAX(EA10:EB10)+DZ10)/2,1)</f>
        <v>8</v>
      </c>
      <c r="ED10" s="23">
        <f>ROUND((DW10+EC10)/2,1)</f>
        <v>6.6</v>
      </c>
      <c r="EE10" s="9"/>
      <c r="EF10" s="9"/>
      <c r="EG10" s="5">
        <f t="shared" ref="EG10:EG19" si="49">ROUND((EE10+EF10*2)/3,1)</f>
        <v>0</v>
      </c>
      <c r="EH10" s="5"/>
      <c r="EI10" s="5"/>
      <c r="EJ10" s="9">
        <f t="shared" ref="EJ10:EJ18" si="50">ROUND((MAX(EH10:EI10)+EG10)/2,1)</f>
        <v>0</v>
      </c>
      <c r="EK10" s="39">
        <f t="shared" ref="EK10:EK19" si="51">ROUND((DW10+ED10)/2,1)</f>
        <v>5.9</v>
      </c>
      <c r="EL10" s="26">
        <v>6</v>
      </c>
      <c r="EM10" s="26">
        <v>8</v>
      </c>
      <c r="EN10" s="5">
        <f t="shared" ref="EN10:EN15" si="52">ROUND((EL10+EM10*2)/3,1)</f>
        <v>7.3</v>
      </c>
      <c r="EO10" s="5">
        <v>5</v>
      </c>
      <c r="EP10" s="10"/>
      <c r="EQ10" s="23">
        <f t="shared" ref="EQ10:EQ15" si="53">ROUND((MAX(EO10:EP10)+EN10)/2,1)</f>
        <v>6.2</v>
      </c>
      <c r="ER10" s="9"/>
      <c r="ES10" s="5"/>
      <c r="ET10" s="5">
        <f t="shared" ref="ET10:ET15" si="54">ROUND((ER10+ES10*2)/3,1)</f>
        <v>0</v>
      </c>
      <c r="EU10" s="5"/>
      <c r="EV10" s="5"/>
      <c r="EW10" s="9">
        <f t="shared" ref="EW10:EW15" si="55">ROUND((MAX(EU10:EV10)+ET10)/2,1)</f>
        <v>0</v>
      </c>
      <c r="EX10" s="39">
        <f t="shared" ref="EX10:EX15" si="56">IF(ET10=0,(MAX(EO10,EP10)+EN10)/2,(MAX(EU10,EV10)+ET10)/2)</f>
        <v>6.15</v>
      </c>
      <c r="EY10" s="26">
        <v>8</v>
      </c>
      <c r="EZ10" s="26">
        <v>9</v>
      </c>
      <c r="FA10" s="5">
        <f t="shared" ref="FA10:FA15" si="57">ROUND((EY10+EZ10*2)/3,1)</f>
        <v>8.6999999999999993</v>
      </c>
      <c r="FB10" s="5">
        <v>8</v>
      </c>
      <c r="FC10" s="10"/>
      <c r="FD10" s="23">
        <f t="shared" ref="FD10:FD15" si="58">ROUND((MAX(FB10:FC10)+FA10)/2,1)</f>
        <v>8.4</v>
      </c>
      <c r="FE10" s="9"/>
      <c r="FF10" s="5"/>
      <c r="FG10" s="5">
        <f t="shared" ref="FG10:FG15" si="59">ROUND((FE10+FF10*2)/3,1)</f>
        <v>0</v>
      </c>
      <c r="FH10" s="5"/>
      <c r="FI10" s="5"/>
      <c r="FJ10" s="9">
        <f t="shared" ref="FJ10:FJ15" si="60">ROUND((MAX(FH10:FI10)+FG10)/2,1)</f>
        <v>0</v>
      </c>
      <c r="FK10" s="39">
        <f t="shared" ref="FK10:FK15" si="61">IF(FG10=0,(MAX(FB10,FC10)+FA10)/2,(MAX(FH10,FI10)+FG10)/2)</f>
        <v>8.35</v>
      </c>
      <c r="FL10" s="26">
        <v>7</v>
      </c>
      <c r="FM10" s="26">
        <v>9</v>
      </c>
      <c r="FN10" s="5">
        <f t="shared" ref="FN10:FN15" si="62">ROUND((FL10+FM10*2)/3,1)</f>
        <v>8.3000000000000007</v>
      </c>
      <c r="FO10" s="5">
        <v>6</v>
      </c>
      <c r="FP10" s="10"/>
      <c r="FQ10" s="23">
        <f t="shared" ref="FQ10:FQ15" si="63">ROUND((MAX(FO10:FP10)+FN10)/2,1)</f>
        <v>7.2</v>
      </c>
      <c r="FR10" s="9"/>
      <c r="FS10" s="5"/>
      <c r="FT10" s="5">
        <f t="shared" ref="FT10:FT15" si="64">ROUND((FR10+FS10*2)/3,1)</f>
        <v>0</v>
      </c>
      <c r="FU10" s="5"/>
      <c r="FV10" s="5"/>
      <c r="FW10" s="9">
        <f t="shared" ref="FW10:FW15" si="65">ROUND((MAX(FU10:FV10)+FT10)/2,1)</f>
        <v>0</v>
      </c>
      <c r="FX10" s="39">
        <f t="shared" ref="FX10:FX15" si="66">IF(FT10=0,(MAX(FO10,FP10)+FN10)/2,(MAX(FU10,FV10)+FT10)/2)</f>
        <v>7.15</v>
      </c>
      <c r="FY10" s="1">
        <v>7</v>
      </c>
      <c r="FZ10" s="1">
        <v>6</v>
      </c>
      <c r="GA10" s="35">
        <f t="shared" ref="GA10:GA15" si="67">(FZ10*2+FY10)/3</f>
        <v>6.333333333333333</v>
      </c>
      <c r="GB10" s="1">
        <v>5</v>
      </c>
      <c r="GC10" s="10"/>
      <c r="GD10" s="23">
        <f t="shared" ref="GD10:GD15" si="68">ROUND((MAX(GB10:GC10)+GA10)/2,1)</f>
        <v>5.7</v>
      </c>
      <c r="GE10" s="9"/>
      <c r="GF10" s="5"/>
      <c r="GG10" s="5">
        <f t="shared" ref="GG10:GG15" si="69">ROUND((GE10+GF10*2)/3,1)</f>
        <v>0</v>
      </c>
      <c r="GH10" s="5"/>
      <c r="GI10" s="5"/>
      <c r="GJ10" s="9">
        <f t="shared" ref="GJ10:GJ15" si="70">ROUND((MAX(GH10:GI10)+GG10)/2,1)</f>
        <v>0</v>
      </c>
      <c r="GK10" s="39">
        <f t="shared" ref="GK10:GK15" si="71">IF(GG10=0,(MAX(GB10,GC10)+GA10)/2,(MAX(GH10,GI10)+GG10)/2)</f>
        <v>5.6666666666666661</v>
      </c>
      <c r="GL10" s="26">
        <v>8</v>
      </c>
      <c r="GM10" s="26">
        <v>6</v>
      </c>
      <c r="GN10" s="5">
        <f t="shared" ref="GN10:GN15" si="72">ROUND((GL10+GM10*2)/3,1)</f>
        <v>6.7</v>
      </c>
      <c r="GO10" s="5">
        <v>4</v>
      </c>
      <c r="GP10" s="10"/>
      <c r="GQ10" s="23">
        <f t="shared" ref="GQ10:GQ15" si="73">ROUND((MAX(GO10:GP10)+GN10)/2,1)</f>
        <v>5.4</v>
      </c>
      <c r="GR10" s="9"/>
      <c r="GS10" s="5"/>
      <c r="GT10" s="5">
        <f t="shared" ref="GT10:GT15" si="74">ROUND((GR10+GS10*2)/3,1)</f>
        <v>0</v>
      </c>
      <c r="GU10" s="5"/>
      <c r="GV10" s="5"/>
      <c r="GW10" s="9">
        <f t="shared" ref="GW10:GW15" si="75">ROUND((MAX(GU10:GV10)+GT10)/2,1)</f>
        <v>0</v>
      </c>
      <c r="GX10" s="39">
        <f t="shared" ref="GX10:GX15" si="76">IF(GT10=0,(MAX(GO10,GP10)+GN10)/2,(MAX(GU10,GV10)+GT10)/2)</f>
        <v>5.35</v>
      </c>
      <c r="GY10" s="26">
        <v>9</v>
      </c>
      <c r="GZ10" s="26">
        <v>5</v>
      </c>
      <c r="HA10" s="5">
        <f t="shared" ref="HA10:HA15" si="77">ROUND((GY10+GZ10*2)/3,1)</f>
        <v>6.3</v>
      </c>
      <c r="HB10" s="5">
        <v>5</v>
      </c>
      <c r="HC10" s="10"/>
      <c r="HD10" s="23">
        <f t="shared" ref="HD10:HD15" si="78">ROUND((MAX(HB10:HC10)+HA10)/2,1)</f>
        <v>5.7</v>
      </c>
      <c r="HE10" s="5">
        <v>6</v>
      </c>
      <c r="HF10" s="5">
        <v>7</v>
      </c>
      <c r="HG10" s="5">
        <f t="shared" ref="HG10:HG15" si="79">ROUND((HE10+HF10*2)/3,1)</f>
        <v>6.7</v>
      </c>
      <c r="HH10" s="5">
        <v>7</v>
      </c>
      <c r="HI10" s="5"/>
      <c r="HJ10" s="9">
        <f t="shared" ref="HJ10:HJ15" si="80">ROUND((MAX(HH10:HI10)+HG10)/2,1)</f>
        <v>6.9</v>
      </c>
      <c r="HK10" s="9"/>
      <c r="HL10" s="39">
        <f t="shared" ref="HL10:HL15" si="81">ROUND((HD10+HJ10)/2,1)</f>
        <v>6.3</v>
      </c>
      <c r="HM10" s="26">
        <v>8.1999999999999993</v>
      </c>
      <c r="HN10" s="26"/>
      <c r="HO10" s="77">
        <f t="shared" ref="HO10:HO15" si="82">HM10</f>
        <v>8.1999999999999993</v>
      </c>
      <c r="HP10" s="39">
        <f t="shared" ref="HP10:HP15" si="83">HO10</f>
        <v>8.1999999999999993</v>
      </c>
    </row>
    <row r="11" spans="1:224" s="61" customFormat="1" ht="21.75" customHeight="1">
      <c r="A11" s="67">
        <v>2</v>
      </c>
      <c r="B11" s="94" t="s">
        <v>153</v>
      </c>
      <c r="C11" s="82" t="s">
        <v>155</v>
      </c>
      <c r="D11" s="82" t="str">
        <f t="shared" si="0"/>
        <v>122XD2546</v>
      </c>
      <c r="E11" s="95" t="s">
        <v>374</v>
      </c>
      <c r="F11" s="96" t="s">
        <v>98</v>
      </c>
      <c r="G11" s="97" t="s">
        <v>375</v>
      </c>
      <c r="H11" s="7"/>
      <c r="I11" s="7"/>
      <c r="J11" s="43">
        <f t="shared" si="1"/>
        <v>0</v>
      </c>
      <c r="K11" s="3">
        <v>7</v>
      </c>
      <c r="L11" s="3"/>
      <c r="M11" s="43">
        <f t="shared" si="2"/>
        <v>2.2999999999999998</v>
      </c>
      <c r="N11" s="42">
        <f t="shared" si="3"/>
        <v>1.1499999999999999</v>
      </c>
      <c r="O11" s="7"/>
      <c r="P11" s="10"/>
      <c r="Q11" s="23">
        <f t="shared" si="4"/>
        <v>0.6</v>
      </c>
      <c r="R11" s="5"/>
      <c r="S11" s="9"/>
      <c r="T11" s="5">
        <f t="shared" si="5"/>
        <v>0</v>
      </c>
      <c r="U11" s="5"/>
      <c r="V11" s="5"/>
      <c r="W11" s="5">
        <f t="shared" si="6"/>
        <v>0</v>
      </c>
      <c r="X11" s="5">
        <f t="shared" si="7"/>
        <v>0</v>
      </c>
      <c r="Y11" s="5"/>
      <c r="Z11" s="10"/>
      <c r="AA11" s="9">
        <f t="shared" si="8"/>
        <v>0</v>
      </c>
      <c r="AB11" s="41">
        <v>7</v>
      </c>
      <c r="AC11" s="26"/>
      <c r="AD11" s="26"/>
      <c r="AE11" s="5">
        <f t="shared" si="10"/>
        <v>0</v>
      </c>
      <c r="AF11" s="5"/>
      <c r="AG11" s="10"/>
      <c r="AH11" s="23">
        <f t="shared" si="11"/>
        <v>0</v>
      </c>
      <c r="AI11" s="9"/>
      <c r="AJ11" s="5"/>
      <c r="AK11" s="5">
        <f t="shared" si="12"/>
        <v>0</v>
      </c>
      <c r="AL11" s="5"/>
      <c r="AM11" s="5"/>
      <c r="AN11" s="9">
        <f t="shared" si="13"/>
        <v>0</v>
      </c>
      <c r="AO11" s="39">
        <f t="shared" si="14"/>
        <v>0</v>
      </c>
      <c r="AP11" s="69">
        <v>7</v>
      </c>
      <c r="AQ11" s="69">
        <v>7</v>
      </c>
      <c r="AR11" s="33">
        <f t="shared" si="15"/>
        <v>7</v>
      </c>
      <c r="AS11" s="33">
        <v>10</v>
      </c>
      <c r="AT11" s="10"/>
      <c r="AU11" s="23">
        <f t="shared" si="16"/>
        <v>8.5</v>
      </c>
      <c r="AV11" s="9"/>
      <c r="AW11" s="5"/>
      <c r="AX11" s="5">
        <f t="shared" si="17"/>
        <v>0</v>
      </c>
      <c r="AY11" s="5"/>
      <c r="AZ11" s="5"/>
      <c r="BA11" s="9">
        <f t="shared" si="18"/>
        <v>0</v>
      </c>
      <c r="BB11" s="39">
        <f t="shared" si="19"/>
        <v>8.5</v>
      </c>
      <c r="BC11" s="33">
        <v>9</v>
      </c>
      <c r="BD11" s="33">
        <v>7</v>
      </c>
      <c r="BE11" s="5">
        <f t="shared" si="20"/>
        <v>7.7</v>
      </c>
      <c r="BF11" s="5">
        <v>9.5</v>
      </c>
      <c r="BG11" s="10"/>
      <c r="BH11" s="23">
        <f t="shared" si="21"/>
        <v>8.6</v>
      </c>
      <c r="BI11" s="9"/>
      <c r="BJ11" s="5"/>
      <c r="BK11" s="5">
        <f t="shared" si="22"/>
        <v>0</v>
      </c>
      <c r="BL11" s="5"/>
      <c r="BM11" s="5"/>
      <c r="BN11" s="9">
        <f t="shared" si="23"/>
        <v>0</v>
      </c>
      <c r="BO11" s="39">
        <f t="shared" si="24"/>
        <v>8.6</v>
      </c>
      <c r="BP11" s="26">
        <v>9</v>
      </c>
      <c r="BQ11" s="26">
        <v>6</v>
      </c>
      <c r="BR11" s="5">
        <f t="shared" si="25"/>
        <v>7</v>
      </c>
      <c r="BS11" s="5">
        <v>9</v>
      </c>
      <c r="BT11" s="10"/>
      <c r="BU11" s="23">
        <f t="shared" si="26"/>
        <v>8</v>
      </c>
      <c r="BV11" s="9"/>
      <c r="BW11" s="5"/>
      <c r="BX11" s="5">
        <f t="shared" si="27"/>
        <v>0</v>
      </c>
      <c r="BY11" s="5"/>
      <c r="BZ11" s="5"/>
      <c r="CA11" s="9">
        <f t="shared" si="28"/>
        <v>0</v>
      </c>
      <c r="CB11" s="39">
        <f t="shared" si="29"/>
        <v>8</v>
      </c>
      <c r="CC11" s="26">
        <v>5</v>
      </c>
      <c r="CD11" s="26">
        <v>4</v>
      </c>
      <c r="CE11" s="26">
        <v>6</v>
      </c>
      <c r="CF11" s="26">
        <v>7</v>
      </c>
      <c r="CG11" s="5">
        <f t="shared" si="30"/>
        <v>5.8</v>
      </c>
      <c r="CH11" s="5">
        <v>6</v>
      </c>
      <c r="CI11" s="10"/>
      <c r="CJ11" s="23">
        <f t="shared" si="31"/>
        <v>5.9</v>
      </c>
      <c r="CK11" s="9"/>
      <c r="CL11" s="5"/>
      <c r="CM11" s="5">
        <f t="shared" si="32"/>
        <v>0</v>
      </c>
      <c r="CN11" s="5"/>
      <c r="CO11" s="5"/>
      <c r="CP11" s="9">
        <f t="shared" si="33"/>
        <v>0</v>
      </c>
      <c r="CQ11" s="39">
        <f t="shared" si="34"/>
        <v>5.9</v>
      </c>
      <c r="CR11" s="33">
        <v>5</v>
      </c>
      <c r="CS11" s="33">
        <v>5</v>
      </c>
      <c r="CT11" s="33">
        <f t="shared" si="35"/>
        <v>5</v>
      </c>
      <c r="CU11" s="33">
        <v>8</v>
      </c>
      <c r="CV11" s="10"/>
      <c r="CW11" s="23">
        <f t="shared" si="36"/>
        <v>6.5</v>
      </c>
      <c r="CX11" s="9"/>
      <c r="CY11" s="5"/>
      <c r="CZ11" s="5">
        <f t="shared" si="37"/>
        <v>0</v>
      </c>
      <c r="DA11" s="5"/>
      <c r="DB11" s="5"/>
      <c r="DC11" s="9">
        <f t="shared" si="38"/>
        <v>0</v>
      </c>
      <c r="DD11" s="39">
        <f t="shared" si="39"/>
        <v>6.5</v>
      </c>
      <c r="DE11" s="35"/>
      <c r="DF11" s="35"/>
      <c r="DG11" s="35">
        <f t="shared" si="40"/>
        <v>0</v>
      </c>
      <c r="DH11" s="3"/>
      <c r="DI11" s="10"/>
      <c r="DJ11" s="23">
        <f t="shared" si="41"/>
        <v>0</v>
      </c>
      <c r="DK11" s="9"/>
      <c r="DL11" s="5"/>
      <c r="DM11" s="5">
        <f t="shared" si="42"/>
        <v>0</v>
      </c>
      <c r="DN11" s="5"/>
      <c r="DO11" s="5"/>
      <c r="DP11" s="9">
        <f t="shared" si="43"/>
        <v>0</v>
      </c>
      <c r="DQ11" s="39">
        <f t="shared" si="44"/>
        <v>0</v>
      </c>
      <c r="DR11" s="26">
        <v>7</v>
      </c>
      <c r="DS11" s="26">
        <v>6</v>
      </c>
      <c r="DT11" s="5">
        <f t="shared" si="45"/>
        <v>6.3</v>
      </c>
      <c r="DU11" s="5">
        <v>4</v>
      </c>
      <c r="DV11" s="10"/>
      <c r="DW11" s="23">
        <f t="shared" si="46"/>
        <v>5.2</v>
      </c>
      <c r="DX11" s="26">
        <v>10</v>
      </c>
      <c r="DY11" s="26">
        <v>9</v>
      </c>
      <c r="DZ11" s="5">
        <f t="shared" si="47"/>
        <v>9.3000000000000007</v>
      </c>
      <c r="EA11" s="5">
        <v>9</v>
      </c>
      <c r="EB11" s="5"/>
      <c r="EC11" s="9">
        <f t="shared" si="48"/>
        <v>9.1999999999999993</v>
      </c>
      <c r="ED11" s="23">
        <f t="shared" ref="ED11:ED19" si="84">ROUND((DW11+EC11)/2,1)</f>
        <v>7.2</v>
      </c>
      <c r="EE11" s="9"/>
      <c r="EF11" s="9"/>
      <c r="EG11" s="5">
        <f t="shared" si="49"/>
        <v>0</v>
      </c>
      <c r="EH11" s="5"/>
      <c r="EI11" s="5"/>
      <c r="EJ11" s="9">
        <f t="shared" si="50"/>
        <v>0</v>
      </c>
      <c r="EK11" s="39">
        <f t="shared" si="51"/>
        <v>6.2</v>
      </c>
      <c r="EL11" s="26">
        <v>7</v>
      </c>
      <c r="EM11" s="26">
        <v>7</v>
      </c>
      <c r="EN11" s="5">
        <f t="shared" si="52"/>
        <v>7</v>
      </c>
      <c r="EO11" s="5">
        <v>8</v>
      </c>
      <c r="EP11" s="10"/>
      <c r="EQ11" s="23">
        <f t="shared" si="53"/>
        <v>7.5</v>
      </c>
      <c r="ER11" s="9"/>
      <c r="ES11" s="5"/>
      <c r="ET11" s="5">
        <f t="shared" si="54"/>
        <v>0</v>
      </c>
      <c r="EU11" s="5"/>
      <c r="EV11" s="5"/>
      <c r="EW11" s="9">
        <f t="shared" si="55"/>
        <v>0</v>
      </c>
      <c r="EX11" s="39">
        <f t="shared" si="56"/>
        <v>7.5</v>
      </c>
      <c r="EY11" s="26">
        <v>8</v>
      </c>
      <c r="EZ11" s="26">
        <v>8</v>
      </c>
      <c r="FA11" s="5">
        <f t="shared" si="57"/>
        <v>8</v>
      </c>
      <c r="FB11" s="5">
        <v>7</v>
      </c>
      <c r="FC11" s="10"/>
      <c r="FD11" s="23">
        <f t="shared" si="58"/>
        <v>7.5</v>
      </c>
      <c r="FE11" s="9"/>
      <c r="FF11" s="5"/>
      <c r="FG11" s="5">
        <f t="shared" si="59"/>
        <v>0</v>
      </c>
      <c r="FH11" s="5"/>
      <c r="FI11" s="5"/>
      <c r="FJ11" s="9">
        <f t="shared" si="60"/>
        <v>0</v>
      </c>
      <c r="FK11" s="39">
        <f t="shared" si="61"/>
        <v>7.5</v>
      </c>
      <c r="FL11" s="26">
        <v>8</v>
      </c>
      <c r="FM11" s="26">
        <v>9</v>
      </c>
      <c r="FN11" s="5">
        <f t="shared" si="62"/>
        <v>8.6999999999999993</v>
      </c>
      <c r="FO11" s="5">
        <v>8</v>
      </c>
      <c r="FP11" s="10"/>
      <c r="FQ11" s="23">
        <f t="shared" si="63"/>
        <v>8.4</v>
      </c>
      <c r="FR11" s="9"/>
      <c r="FS11" s="5"/>
      <c r="FT11" s="5">
        <f t="shared" si="64"/>
        <v>0</v>
      </c>
      <c r="FU11" s="5"/>
      <c r="FV11" s="5"/>
      <c r="FW11" s="9">
        <f t="shared" si="65"/>
        <v>0</v>
      </c>
      <c r="FX11" s="39">
        <f t="shared" si="66"/>
        <v>8.35</v>
      </c>
      <c r="FY11" s="1">
        <v>6</v>
      </c>
      <c r="FZ11" s="1">
        <v>5</v>
      </c>
      <c r="GA11" s="35">
        <f t="shared" si="67"/>
        <v>5.333333333333333</v>
      </c>
      <c r="GB11" s="1">
        <v>7</v>
      </c>
      <c r="GC11" s="10"/>
      <c r="GD11" s="23">
        <f t="shared" si="68"/>
        <v>6.2</v>
      </c>
      <c r="GE11" s="9"/>
      <c r="GF11" s="5"/>
      <c r="GG11" s="5">
        <f t="shared" si="69"/>
        <v>0</v>
      </c>
      <c r="GH11" s="5"/>
      <c r="GI11" s="5"/>
      <c r="GJ11" s="9">
        <f t="shared" si="70"/>
        <v>0</v>
      </c>
      <c r="GK11" s="39">
        <f t="shared" si="71"/>
        <v>6.1666666666666661</v>
      </c>
      <c r="GL11" s="26">
        <v>7</v>
      </c>
      <c r="GM11" s="26">
        <v>5</v>
      </c>
      <c r="GN11" s="5">
        <f t="shared" si="72"/>
        <v>5.7</v>
      </c>
      <c r="GO11" s="5">
        <v>6</v>
      </c>
      <c r="GP11" s="10"/>
      <c r="GQ11" s="23">
        <f t="shared" si="73"/>
        <v>5.9</v>
      </c>
      <c r="GR11" s="9"/>
      <c r="GS11" s="5"/>
      <c r="GT11" s="5">
        <f t="shared" si="74"/>
        <v>0</v>
      </c>
      <c r="GU11" s="5"/>
      <c r="GV11" s="5"/>
      <c r="GW11" s="9">
        <f t="shared" si="75"/>
        <v>0</v>
      </c>
      <c r="GX11" s="39">
        <f t="shared" si="76"/>
        <v>5.85</v>
      </c>
      <c r="GY11" s="26">
        <v>9</v>
      </c>
      <c r="GZ11" s="26">
        <v>8</v>
      </c>
      <c r="HA11" s="5">
        <f t="shared" si="77"/>
        <v>8.3000000000000007</v>
      </c>
      <c r="HB11" s="5">
        <v>9</v>
      </c>
      <c r="HC11" s="10"/>
      <c r="HD11" s="23">
        <f t="shared" si="78"/>
        <v>8.6999999999999993</v>
      </c>
      <c r="HE11" s="5">
        <v>8</v>
      </c>
      <c r="HF11" s="5">
        <v>9</v>
      </c>
      <c r="HG11" s="5">
        <f t="shared" si="79"/>
        <v>8.6999999999999993</v>
      </c>
      <c r="HH11" s="5">
        <v>8</v>
      </c>
      <c r="HI11" s="5"/>
      <c r="HJ11" s="9">
        <f t="shared" si="80"/>
        <v>8.4</v>
      </c>
      <c r="HK11" s="9"/>
      <c r="HL11" s="39">
        <f t="shared" si="81"/>
        <v>8.6</v>
      </c>
      <c r="HM11" s="26">
        <v>8.1999999999999993</v>
      </c>
      <c r="HN11" s="26"/>
      <c r="HO11" s="77">
        <f t="shared" si="82"/>
        <v>8.1999999999999993</v>
      </c>
      <c r="HP11" s="39">
        <f t="shared" si="83"/>
        <v>8.1999999999999993</v>
      </c>
    </row>
    <row r="12" spans="1:224" s="61" customFormat="1" ht="21.75" customHeight="1">
      <c r="A12" s="66">
        <v>3</v>
      </c>
      <c r="B12" s="94" t="s">
        <v>153</v>
      </c>
      <c r="C12" s="82" t="s">
        <v>156</v>
      </c>
      <c r="D12" s="82" t="str">
        <f t="shared" si="0"/>
        <v>122XD2547</v>
      </c>
      <c r="E12" s="95" t="s">
        <v>376</v>
      </c>
      <c r="F12" s="96" t="s">
        <v>122</v>
      </c>
      <c r="G12" s="97" t="s">
        <v>377</v>
      </c>
      <c r="H12" s="7">
        <v>8</v>
      </c>
      <c r="I12" s="7">
        <v>8</v>
      </c>
      <c r="J12" s="43">
        <f t="shared" si="1"/>
        <v>8</v>
      </c>
      <c r="K12" s="3">
        <v>7</v>
      </c>
      <c r="L12" s="3">
        <v>8</v>
      </c>
      <c r="M12" s="43">
        <f t="shared" si="2"/>
        <v>7.7</v>
      </c>
      <c r="N12" s="42">
        <f t="shared" si="3"/>
        <v>7.85</v>
      </c>
      <c r="O12" s="7">
        <v>8</v>
      </c>
      <c r="P12" s="10"/>
      <c r="Q12" s="23">
        <f t="shared" si="4"/>
        <v>7.9</v>
      </c>
      <c r="R12" s="5"/>
      <c r="S12" s="9"/>
      <c r="T12" s="5">
        <f t="shared" si="5"/>
        <v>0</v>
      </c>
      <c r="U12" s="5"/>
      <c r="V12" s="5"/>
      <c r="W12" s="5">
        <f t="shared" si="6"/>
        <v>0</v>
      </c>
      <c r="X12" s="5">
        <f t="shared" si="7"/>
        <v>0</v>
      </c>
      <c r="Y12" s="5"/>
      <c r="Z12" s="10"/>
      <c r="AA12" s="9">
        <f t="shared" si="8"/>
        <v>0</v>
      </c>
      <c r="AB12" s="39">
        <f t="shared" si="9"/>
        <v>7.9249999999999998</v>
      </c>
      <c r="AC12" s="26">
        <v>8</v>
      </c>
      <c r="AD12" s="26">
        <v>7</v>
      </c>
      <c r="AE12" s="5">
        <f t="shared" si="10"/>
        <v>7.3</v>
      </c>
      <c r="AF12" s="5">
        <v>5</v>
      </c>
      <c r="AG12" s="10"/>
      <c r="AH12" s="23">
        <f t="shared" si="11"/>
        <v>6.2</v>
      </c>
      <c r="AI12" s="9"/>
      <c r="AJ12" s="5"/>
      <c r="AK12" s="5">
        <f t="shared" si="12"/>
        <v>0</v>
      </c>
      <c r="AL12" s="5"/>
      <c r="AM12" s="5"/>
      <c r="AN12" s="9">
        <f t="shared" si="13"/>
        <v>0</v>
      </c>
      <c r="AO12" s="39">
        <f t="shared" si="14"/>
        <v>6.15</v>
      </c>
      <c r="AP12" s="69">
        <v>7</v>
      </c>
      <c r="AQ12" s="69">
        <v>6</v>
      </c>
      <c r="AR12" s="33">
        <f t="shared" si="15"/>
        <v>6.333333333333333</v>
      </c>
      <c r="AS12" s="33">
        <v>6</v>
      </c>
      <c r="AT12" s="10"/>
      <c r="AU12" s="23">
        <f t="shared" si="16"/>
        <v>6.2</v>
      </c>
      <c r="AV12" s="9"/>
      <c r="AW12" s="5"/>
      <c r="AX12" s="5">
        <f t="shared" si="17"/>
        <v>0</v>
      </c>
      <c r="AY12" s="5"/>
      <c r="AZ12" s="5"/>
      <c r="BA12" s="9">
        <f t="shared" si="18"/>
        <v>0</v>
      </c>
      <c r="BB12" s="39">
        <f t="shared" si="19"/>
        <v>6.1666666666666661</v>
      </c>
      <c r="BC12" s="33">
        <v>7</v>
      </c>
      <c r="BD12" s="33">
        <v>7</v>
      </c>
      <c r="BE12" s="5">
        <f t="shared" si="20"/>
        <v>7</v>
      </c>
      <c r="BF12" s="5">
        <v>6.5</v>
      </c>
      <c r="BG12" s="10"/>
      <c r="BH12" s="23">
        <f t="shared" si="21"/>
        <v>6.8</v>
      </c>
      <c r="BI12" s="9"/>
      <c r="BJ12" s="5"/>
      <c r="BK12" s="5">
        <f t="shared" si="22"/>
        <v>0</v>
      </c>
      <c r="BL12" s="5"/>
      <c r="BM12" s="5"/>
      <c r="BN12" s="9">
        <f t="shared" si="23"/>
        <v>0</v>
      </c>
      <c r="BO12" s="39">
        <f t="shared" si="24"/>
        <v>6.75</v>
      </c>
      <c r="BP12" s="26">
        <v>7</v>
      </c>
      <c r="BQ12" s="26">
        <v>7</v>
      </c>
      <c r="BR12" s="5">
        <f t="shared" si="25"/>
        <v>7</v>
      </c>
      <c r="BS12" s="5">
        <v>9</v>
      </c>
      <c r="BT12" s="10"/>
      <c r="BU12" s="23">
        <f t="shared" si="26"/>
        <v>8</v>
      </c>
      <c r="BV12" s="9"/>
      <c r="BW12" s="5"/>
      <c r="BX12" s="5">
        <f t="shared" si="27"/>
        <v>0</v>
      </c>
      <c r="BY12" s="5"/>
      <c r="BZ12" s="5"/>
      <c r="CA12" s="9">
        <f t="shared" si="28"/>
        <v>0</v>
      </c>
      <c r="CB12" s="39">
        <f t="shared" si="29"/>
        <v>8</v>
      </c>
      <c r="CC12" s="26">
        <v>9</v>
      </c>
      <c r="CD12" s="26">
        <v>5</v>
      </c>
      <c r="CE12" s="26">
        <v>7</v>
      </c>
      <c r="CF12" s="26">
        <v>7</v>
      </c>
      <c r="CG12" s="5">
        <f t="shared" si="30"/>
        <v>7</v>
      </c>
      <c r="CH12" s="5">
        <v>8</v>
      </c>
      <c r="CI12" s="10"/>
      <c r="CJ12" s="23">
        <f t="shared" si="31"/>
        <v>7.5</v>
      </c>
      <c r="CK12" s="9"/>
      <c r="CL12" s="5"/>
      <c r="CM12" s="5">
        <f t="shared" si="32"/>
        <v>0</v>
      </c>
      <c r="CN12" s="5"/>
      <c r="CO12" s="5"/>
      <c r="CP12" s="9">
        <f t="shared" si="33"/>
        <v>0</v>
      </c>
      <c r="CQ12" s="39">
        <f t="shared" si="34"/>
        <v>7.5</v>
      </c>
      <c r="CR12" s="33"/>
      <c r="CS12" s="33"/>
      <c r="CT12" s="33">
        <f t="shared" si="35"/>
        <v>0</v>
      </c>
      <c r="CU12" s="33"/>
      <c r="CV12" s="10"/>
      <c r="CW12" s="23">
        <f t="shared" si="36"/>
        <v>0</v>
      </c>
      <c r="CX12" s="9"/>
      <c r="CY12" s="5"/>
      <c r="CZ12" s="5">
        <f t="shared" si="37"/>
        <v>0</v>
      </c>
      <c r="DA12" s="5"/>
      <c r="DB12" s="5"/>
      <c r="DC12" s="9">
        <f t="shared" si="38"/>
        <v>0</v>
      </c>
      <c r="DD12" s="39">
        <f t="shared" si="39"/>
        <v>0</v>
      </c>
      <c r="DE12" s="35"/>
      <c r="DF12" s="35"/>
      <c r="DG12" s="35">
        <f t="shared" si="40"/>
        <v>0</v>
      </c>
      <c r="DH12" s="3"/>
      <c r="DI12" s="10"/>
      <c r="DJ12" s="23">
        <f t="shared" si="41"/>
        <v>0</v>
      </c>
      <c r="DK12" s="9"/>
      <c r="DL12" s="5"/>
      <c r="DM12" s="5">
        <f t="shared" si="42"/>
        <v>0</v>
      </c>
      <c r="DN12" s="5"/>
      <c r="DO12" s="5"/>
      <c r="DP12" s="9">
        <f t="shared" si="43"/>
        <v>0</v>
      </c>
      <c r="DQ12" s="39">
        <f t="shared" si="44"/>
        <v>0</v>
      </c>
      <c r="DR12" s="26">
        <v>5</v>
      </c>
      <c r="DS12" s="26">
        <v>5</v>
      </c>
      <c r="DT12" s="5">
        <f t="shared" si="45"/>
        <v>5</v>
      </c>
      <c r="DU12" s="5">
        <v>5</v>
      </c>
      <c r="DV12" s="10"/>
      <c r="DW12" s="23">
        <f t="shared" si="46"/>
        <v>5</v>
      </c>
      <c r="DX12" s="26">
        <v>7</v>
      </c>
      <c r="DY12" s="26">
        <v>8</v>
      </c>
      <c r="DZ12" s="5">
        <f t="shared" si="47"/>
        <v>7.7</v>
      </c>
      <c r="EA12" s="5">
        <v>8</v>
      </c>
      <c r="EB12" s="5"/>
      <c r="EC12" s="9">
        <f t="shared" si="48"/>
        <v>7.9</v>
      </c>
      <c r="ED12" s="23">
        <f t="shared" si="84"/>
        <v>6.5</v>
      </c>
      <c r="EE12" s="9"/>
      <c r="EF12" s="9"/>
      <c r="EG12" s="5">
        <f t="shared" si="49"/>
        <v>0</v>
      </c>
      <c r="EH12" s="5"/>
      <c r="EI12" s="5"/>
      <c r="EJ12" s="9">
        <f t="shared" si="50"/>
        <v>0</v>
      </c>
      <c r="EK12" s="39">
        <f t="shared" si="51"/>
        <v>5.8</v>
      </c>
      <c r="EL12" s="26">
        <v>6</v>
      </c>
      <c r="EM12" s="26">
        <v>5</v>
      </c>
      <c r="EN12" s="5">
        <f t="shared" si="52"/>
        <v>5.3</v>
      </c>
      <c r="EO12" s="5">
        <v>6</v>
      </c>
      <c r="EP12" s="10"/>
      <c r="EQ12" s="23">
        <f t="shared" si="53"/>
        <v>5.7</v>
      </c>
      <c r="ER12" s="9"/>
      <c r="ES12" s="5"/>
      <c r="ET12" s="5">
        <f t="shared" si="54"/>
        <v>0</v>
      </c>
      <c r="EU12" s="5"/>
      <c r="EV12" s="5"/>
      <c r="EW12" s="9">
        <f t="shared" si="55"/>
        <v>0</v>
      </c>
      <c r="EX12" s="39">
        <f t="shared" si="56"/>
        <v>5.65</v>
      </c>
      <c r="EY12" s="26">
        <v>8</v>
      </c>
      <c r="EZ12" s="26">
        <v>9</v>
      </c>
      <c r="FA12" s="5">
        <f t="shared" si="57"/>
        <v>8.6999999999999993</v>
      </c>
      <c r="FB12" s="5">
        <v>8</v>
      </c>
      <c r="FC12" s="10"/>
      <c r="FD12" s="23">
        <f t="shared" si="58"/>
        <v>8.4</v>
      </c>
      <c r="FE12" s="9"/>
      <c r="FF12" s="5"/>
      <c r="FG12" s="5">
        <f t="shared" si="59"/>
        <v>0</v>
      </c>
      <c r="FH12" s="5"/>
      <c r="FI12" s="5"/>
      <c r="FJ12" s="9">
        <f t="shared" si="60"/>
        <v>0</v>
      </c>
      <c r="FK12" s="39">
        <f t="shared" si="61"/>
        <v>8.35</v>
      </c>
      <c r="FL12" s="26">
        <v>8</v>
      </c>
      <c r="FM12" s="26">
        <v>9</v>
      </c>
      <c r="FN12" s="5">
        <f t="shared" si="62"/>
        <v>8.6999999999999993</v>
      </c>
      <c r="FO12" s="5">
        <v>6</v>
      </c>
      <c r="FP12" s="10"/>
      <c r="FQ12" s="23">
        <f t="shared" si="63"/>
        <v>7.4</v>
      </c>
      <c r="FR12" s="9"/>
      <c r="FS12" s="5"/>
      <c r="FT12" s="5">
        <f t="shared" si="64"/>
        <v>0</v>
      </c>
      <c r="FU12" s="5"/>
      <c r="FV12" s="5"/>
      <c r="FW12" s="9">
        <f t="shared" si="65"/>
        <v>0</v>
      </c>
      <c r="FX12" s="39">
        <f t="shared" si="66"/>
        <v>7.35</v>
      </c>
      <c r="FY12" s="1">
        <v>7</v>
      </c>
      <c r="FZ12" s="1">
        <v>5</v>
      </c>
      <c r="GA12" s="35">
        <f t="shared" si="67"/>
        <v>5.666666666666667</v>
      </c>
      <c r="GB12" s="1">
        <v>7</v>
      </c>
      <c r="GC12" s="10"/>
      <c r="GD12" s="23">
        <f t="shared" si="68"/>
        <v>6.3</v>
      </c>
      <c r="GE12" s="9"/>
      <c r="GF12" s="5"/>
      <c r="GG12" s="5">
        <f t="shared" si="69"/>
        <v>0</v>
      </c>
      <c r="GH12" s="5"/>
      <c r="GI12" s="5"/>
      <c r="GJ12" s="9">
        <f t="shared" si="70"/>
        <v>0</v>
      </c>
      <c r="GK12" s="39">
        <f t="shared" si="71"/>
        <v>6.3333333333333339</v>
      </c>
      <c r="GL12" s="26">
        <v>5</v>
      </c>
      <c r="GM12" s="26">
        <v>6</v>
      </c>
      <c r="GN12" s="5">
        <f t="shared" si="72"/>
        <v>5.7</v>
      </c>
      <c r="GO12" s="5">
        <v>5</v>
      </c>
      <c r="GP12" s="10"/>
      <c r="GQ12" s="23">
        <f t="shared" si="73"/>
        <v>5.4</v>
      </c>
      <c r="GR12" s="9"/>
      <c r="GS12" s="5"/>
      <c r="GT12" s="5">
        <f t="shared" si="74"/>
        <v>0</v>
      </c>
      <c r="GU12" s="5"/>
      <c r="GV12" s="5"/>
      <c r="GW12" s="9">
        <f t="shared" si="75"/>
        <v>0</v>
      </c>
      <c r="GX12" s="39">
        <f t="shared" si="76"/>
        <v>5.35</v>
      </c>
      <c r="GY12" s="26">
        <v>5</v>
      </c>
      <c r="GZ12" s="26">
        <v>6</v>
      </c>
      <c r="HA12" s="5">
        <f t="shared" si="77"/>
        <v>5.7</v>
      </c>
      <c r="HB12" s="5">
        <v>5</v>
      </c>
      <c r="HC12" s="10"/>
      <c r="HD12" s="23">
        <f t="shared" si="78"/>
        <v>5.4</v>
      </c>
      <c r="HE12" s="5">
        <v>5</v>
      </c>
      <c r="HF12" s="5">
        <v>6</v>
      </c>
      <c r="HG12" s="5">
        <f t="shared" si="79"/>
        <v>5.7</v>
      </c>
      <c r="HH12" s="5">
        <v>5</v>
      </c>
      <c r="HI12" s="5"/>
      <c r="HJ12" s="9">
        <f t="shared" si="80"/>
        <v>5.4</v>
      </c>
      <c r="HK12" s="9"/>
      <c r="HL12" s="39">
        <f t="shared" si="81"/>
        <v>5.4</v>
      </c>
      <c r="HM12" s="26">
        <v>7.4</v>
      </c>
      <c r="HN12" s="26"/>
      <c r="HO12" s="77">
        <f t="shared" si="82"/>
        <v>7.4</v>
      </c>
      <c r="HP12" s="39">
        <f t="shared" si="83"/>
        <v>7.4</v>
      </c>
    </row>
    <row r="13" spans="1:224" s="61" customFormat="1" ht="21.75" customHeight="1">
      <c r="A13" s="67">
        <v>4</v>
      </c>
      <c r="B13" s="94" t="s">
        <v>153</v>
      </c>
      <c r="C13" s="82" t="s">
        <v>157</v>
      </c>
      <c r="D13" s="82" t="str">
        <f t="shared" si="0"/>
        <v>122XD2548</v>
      </c>
      <c r="E13" s="95" t="s">
        <v>378</v>
      </c>
      <c r="F13" s="96" t="s">
        <v>116</v>
      </c>
      <c r="G13" s="98" t="s">
        <v>379</v>
      </c>
      <c r="H13" s="7"/>
      <c r="I13" s="7"/>
      <c r="J13" s="43">
        <f t="shared" si="1"/>
        <v>0</v>
      </c>
      <c r="K13" s="3"/>
      <c r="L13" s="3"/>
      <c r="M13" s="43">
        <f t="shared" si="2"/>
        <v>0</v>
      </c>
      <c r="N13" s="42">
        <f t="shared" si="3"/>
        <v>0</v>
      </c>
      <c r="O13" s="7"/>
      <c r="P13" s="10"/>
      <c r="Q13" s="23">
        <f t="shared" si="4"/>
        <v>0</v>
      </c>
      <c r="R13" s="5"/>
      <c r="S13" s="9"/>
      <c r="T13" s="5">
        <f t="shared" si="5"/>
        <v>0</v>
      </c>
      <c r="U13" s="5"/>
      <c r="V13" s="5"/>
      <c r="W13" s="5">
        <f t="shared" si="6"/>
        <v>0</v>
      </c>
      <c r="X13" s="5">
        <f t="shared" si="7"/>
        <v>0</v>
      </c>
      <c r="Y13" s="5"/>
      <c r="Z13" s="10"/>
      <c r="AA13" s="9">
        <f t="shared" si="8"/>
        <v>0</v>
      </c>
      <c r="AB13" s="64">
        <v>6.5</v>
      </c>
      <c r="AC13" s="26"/>
      <c r="AD13" s="26"/>
      <c r="AE13" s="5">
        <f t="shared" si="10"/>
        <v>0</v>
      </c>
      <c r="AF13" s="5"/>
      <c r="AG13" s="10"/>
      <c r="AH13" s="23">
        <f t="shared" si="11"/>
        <v>0</v>
      </c>
      <c r="AI13" s="9"/>
      <c r="AJ13" s="5"/>
      <c r="AK13" s="5">
        <f t="shared" si="12"/>
        <v>0</v>
      </c>
      <c r="AL13" s="5"/>
      <c r="AM13" s="5"/>
      <c r="AN13" s="9">
        <f t="shared" si="13"/>
        <v>0</v>
      </c>
      <c r="AO13" s="39">
        <f t="shared" si="14"/>
        <v>0</v>
      </c>
      <c r="AP13" s="69">
        <v>10</v>
      </c>
      <c r="AQ13" s="69">
        <v>9</v>
      </c>
      <c r="AR13" s="33">
        <f t="shared" si="15"/>
        <v>9.3333333333333339</v>
      </c>
      <c r="AS13" s="33">
        <v>10</v>
      </c>
      <c r="AT13" s="10"/>
      <c r="AU13" s="23">
        <f t="shared" si="16"/>
        <v>9.6999999999999993</v>
      </c>
      <c r="AV13" s="9"/>
      <c r="AW13" s="5"/>
      <c r="AX13" s="5">
        <f t="shared" si="17"/>
        <v>0</v>
      </c>
      <c r="AY13" s="5"/>
      <c r="AZ13" s="5"/>
      <c r="BA13" s="9">
        <f t="shared" si="18"/>
        <v>0</v>
      </c>
      <c r="BB13" s="39">
        <f t="shared" si="19"/>
        <v>9.6666666666666679</v>
      </c>
      <c r="BC13" s="33">
        <v>8</v>
      </c>
      <c r="BD13" s="33">
        <v>7</v>
      </c>
      <c r="BE13" s="5">
        <f t="shared" si="20"/>
        <v>7.3</v>
      </c>
      <c r="BF13" s="5">
        <v>6.5</v>
      </c>
      <c r="BG13" s="10"/>
      <c r="BH13" s="23">
        <f t="shared" si="21"/>
        <v>6.9</v>
      </c>
      <c r="BI13" s="9"/>
      <c r="BJ13" s="5"/>
      <c r="BK13" s="5">
        <f t="shared" si="22"/>
        <v>0</v>
      </c>
      <c r="BL13" s="5"/>
      <c r="BM13" s="5"/>
      <c r="BN13" s="9">
        <f t="shared" si="23"/>
        <v>0</v>
      </c>
      <c r="BO13" s="39">
        <f t="shared" si="24"/>
        <v>6.9</v>
      </c>
      <c r="BP13" s="26">
        <v>8</v>
      </c>
      <c r="BQ13" s="26">
        <v>6</v>
      </c>
      <c r="BR13" s="5">
        <f t="shared" si="25"/>
        <v>6.7</v>
      </c>
      <c r="BS13" s="5">
        <v>7</v>
      </c>
      <c r="BT13" s="10"/>
      <c r="BU13" s="23">
        <f t="shared" si="26"/>
        <v>6.9</v>
      </c>
      <c r="BV13" s="9"/>
      <c r="BW13" s="5"/>
      <c r="BX13" s="5">
        <f t="shared" si="27"/>
        <v>0</v>
      </c>
      <c r="BY13" s="5"/>
      <c r="BZ13" s="5"/>
      <c r="CA13" s="9">
        <f t="shared" si="28"/>
        <v>0</v>
      </c>
      <c r="CB13" s="39">
        <f t="shared" si="29"/>
        <v>6.85</v>
      </c>
      <c r="CC13" s="26">
        <v>4</v>
      </c>
      <c r="CD13" s="26">
        <v>5</v>
      </c>
      <c r="CE13" s="26">
        <v>4</v>
      </c>
      <c r="CF13" s="26">
        <v>5</v>
      </c>
      <c r="CG13" s="5">
        <f t="shared" si="30"/>
        <v>4.5</v>
      </c>
      <c r="CH13" s="5">
        <v>7</v>
      </c>
      <c r="CI13" s="10"/>
      <c r="CJ13" s="23">
        <f t="shared" si="31"/>
        <v>5.8</v>
      </c>
      <c r="CK13" s="9"/>
      <c r="CL13" s="5"/>
      <c r="CM13" s="5">
        <f t="shared" si="32"/>
        <v>0</v>
      </c>
      <c r="CN13" s="5"/>
      <c r="CO13" s="5"/>
      <c r="CP13" s="9">
        <f t="shared" si="33"/>
        <v>0</v>
      </c>
      <c r="CQ13" s="39">
        <f t="shared" si="34"/>
        <v>5.75</v>
      </c>
      <c r="CR13" s="33"/>
      <c r="CS13" s="33"/>
      <c r="CT13" s="33">
        <f t="shared" si="35"/>
        <v>0</v>
      </c>
      <c r="CU13" s="33"/>
      <c r="CV13" s="10"/>
      <c r="CW13" s="23">
        <f t="shared" si="36"/>
        <v>0</v>
      </c>
      <c r="CX13" s="9"/>
      <c r="CY13" s="5"/>
      <c r="CZ13" s="5">
        <f t="shared" si="37"/>
        <v>0</v>
      </c>
      <c r="DA13" s="5"/>
      <c r="DB13" s="5"/>
      <c r="DC13" s="9">
        <f t="shared" si="38"/>
        <v>0</v>
      </c>
      <c r="DD13" s="39">
        <f t="shared" si="39"/>
        <v>0</v>
      </c>
      <c r="DE13" s="35"/>
      <c r="DF13" s="35"/>
      <c r="DG13" s="35">
        <f t="shared" si="40"/>
        <v>0</v>
      </c>
      <c r="DH13" s="3"/>
      <c r="DI13" s="10"/>
      <c r="DJ13" s="23">
        <f t="shared" si="41"/>
        <v>0</v>
      </c>
      <c r="DK13" s="9"/>
      <c r="DL13" s="5"/>
      <c r="DM13" s="5">
        <f t="shared" si="42"/>
        <v>0</v>
      </c>
      <c r="DN13" s="5"/>
      <c r="DO13" s="5"/>
      <c r="DP13" s="9">
        <f t="shared" si="43"/>
        <v>0</v>
      </c>
      <c r="DQ13" s="39">
        <f t="shared" si="44"/>
        <v>0</v>
      </c>
      <c r="DR13" s="26">
        <v>8</v>
      </c>
      <c r="DS13" s="26">
        <v>7</v>
      </c>
      <c r="DT13" s="5">
        <f t="shared" si="45"/>
        <v>7.3</v>
      </c>
      <c r="DU13" s="5">
        <v>6</v>
      </c>
      <c r="DV13" s="10"/>
      <c r="DW13" s="23">
        <f t="shared" si="46"/>
        <v>6.7</v>
      </c>
      <c r="DX13" s="26">
        <v>8</v>
      </c>
      <c r="DY13" s="26">
        <v>9</v>
      </c>
      <c r="DZ13" s="5">
        <f t="shared" si="47"/>
        <v>8.6999999999999993</v>
      </c>
      <c r="EA13" s="5">
        <v>9</v>
      </c>
      <c r="EB13" s="5"/>
      <c r="EC13" s="9">
        <f t="shared" si="48"/>
        <v>8.9</v>
      </c>
      <c r="ED13" s="23">
        <f t="shared" si="84"/>
        <v>7.8</v>
      </c>
      <c r="EE13" s="9"/>
      <c r="EF13" s="9"/>
      <c r="EG13" s="5">
        <f t="shared" si="49"/>
        <v>0</v>
      </c>
      <c r="EH13" s="5"/>
      <c r="EI13" s="5"/>
      <c r="EJ13" s="9">
        <f t="shared" si="50"/>
        <v>0</v>
      </c>
      <c r="EK13" s="39">
        <f t="shared" si="51"/>
        <v>7.3</v>
      </c>
      <c r="EL13" s="26">
        <v>8</v>
      </c>
      <c r="EM13" s="26">
        <v>8</v>
      </c>
      <c r="EN13" s="5">
        <f t="shared" si="52"/>
        <v>8</v>
      </c>
      <c r="EO13" s="5">
        <v>8</v>
      </c>
      <c r="EP13" s="10"/>
      <c r="EQ13" s="23">
        <f t="shared" si="53"/>
        <v>8</v>
      </c>
      <c r="ER13" s="9"/>
      <c r="ES13" s="5"/>
      <c r="ET13" s="5">
        <f t="shared" si="54"/>
        <v>0</v>
      </c>
      <c r="EU13" s="5"/>
      <c r="EV13" s="5"/>
      <c r="EW13" s="9">
        <f t="shared" si="55"/>
        <v>0</v>
      </c>
      <c r="EX13" s="39">
        <f t="shared" si="56"/>
        <v>8</v>
      </c>
      <c r="EY13" s="26"/>
      <c r="EZ13" s="26"/>
      <c r="FA13" s="5">
        <f t="shared" si="57"/>
        <v>0</v>
      </c>
      <c r="FB13" s="5"/>
      <c r="FC13" s="10"/>
      <c r="FD13" s="23">
        <f t="shared" si="58"/>
        <v>0</v>
      </c>
      <c r="FE13" s="9"/>
      <c r="FF13" s="5"/>
      <c r="FG13" s="5">
        <f t="shared" si="59"/>
        <v>0</v>
      </c>
      <c r="FH13" s="5"/>
      <c r="FI13" s="5"/>
      <c r="FJ13" s="9">
        <f t="shared" si="60"/>
        <v>0</v>
      </c>
      <c r="FK13" s="39">
        <f t="shared" si="61"/>
        <v>0</v>
      </c>
      <c r="FL13" s="26">
        <v>8</v>
      </c>
      <c r="FM13" s="26">
        <v>8</v>
      </c>
      <c r="FN13" s="5">
        <f t="shared" si="62"/>
        <v>8</v>
      </c>
      <c r="FO13" s="5">
        <v>6</v>
      </c>
      <c r="FP13" s="10"/>
      <c r="FQ13" s="23">
        <f t="shared" si="63"/>
        <v>7</v>
      </c>
      <c r="FR13" s="9"/>
      <c r="FS13" s="5"/>
      <c r="FT13" s="5">
        <f t="shared" si="64"/>
        <v>0</v>
      </c>
      <c r="FU13" s="5"/>
      <c r="FV13" s="5"/>
      <c r="FW13" s="9">
        <f t="shared" si="65"/>
        <v>0</v>
      </c>
      <c r="FX13" s="39">
        <f t="shared" si="66"/>
        <v>7</v>
      </c>
      <c r="FY13" s="1">
        <v>6</v>
      </c>
      <c r="FZ13" s="1">
        <v>6</v>
      </c>
      <c r="GA13" s="35">
        <f t="shared" si="67"/>
        <v>6</v>
      </c>
      <c r="GB13" s="1">
        <v>7</v>
      </c>
      <c r="GC13" s="10"/>
      <c r="GD13" s="23">
        <f t="shared" si="68"/>
        <v>6.5</v>
      </c>
      <c r="GE13" s="9"/>
      <c r="GF13" s="5"/>
      <c r="GG13" s="5">
        <f t="shared" si="69"/>
        <v>0</v>
      </c>
      <c r="GH13" s="5"/>
      <c r="GI13" s="5"/>
      <c r="GJ13" s="9">
        <f t="shared" si="70"/>
        <v>0</v>
      </c>
      <c r="GK13" s="39">
        <f t="shared" si="71"/>
        <v>6.5</v>
      </c>
      <c r="GL13" s="26">
        <v>8</v>
      </c>
      <c r="GM13" s="26">
        <v>7</v>
      </c>
      <c r="GN13" s="5">
        <f t="shared" si="72"/>
        <v>7.3</v>
      </c>
      <c r="GO13" s="5">
        <v>7</v>
      </c>
      <c r="GP13" s="10"/>
      <c r="GQ13" s="23">
        <f t="shared" si="73"/>
        <v>7.2</v>
      </c>
      <c r="GR13" s="9"/>
      <c r="GS13" s="5"/>
      <c r="GT13" s="5">
        <f t="shared" si="74"/>
        <v>0</v>
      </c>
      <c r="GU13" s="5"/>
      <c r="GV13" s="5"/>
      <c r="GW13" s="9">
        <f t="shared" si="75"/>
        <v>0</v>
      </c>
      <c r="GX13" s="39">
        <f t="shared" si="76"/>
        <v>7.15</v>
      </c>
      <c r="GY13" s="26">
        <v>5</v>
      </c>
      <c r="GZ13" s="26">
        <v>9</v>
      </c>
      <c r="HA13" s="5">
        <f t="shared" si="77"/>
        <v>7.7</v>
      </c>
      <c r="HB13" s="5">
        <v>9</v>
      </c>
      <c r="HC13" s="10"/>
      <c r="HD13" s="23">
        <f t="shared" si="78"/>
        <v>8.4</v>
      </c>
      <c r="HE13" s="5">
        <v>8</v>
      </c>
      <c r="HF13" s="5">
        <v>9</v>
      </c>
      <c r="HG13" s="5">
        <f t="shared" si="79"/>
        <v>8.6999999999999993</v>
      </c>
      <c r="HH13" s="5">
        <v>9</v>
      </c>
      <c r="HI13" s="5"/>
      <c r="HJ13" s="9">
        <f t="shared" si="80"/>
        <v>8.9</v>
      </c>
      <c r="HK13" s="9"/>
      <c r="HL13" s="39">
        <f t="shared" si="81"/>
        <v>8.6999999999999993</v>
      </c>
      <c r="HM13" s="26">
        <v>10</v>
      </c>
      <c r="HN13" s="26"/>
      <c r="HO13" s="77">
        <f t="shared" si="82"/>
        <v>10</v>
      </c>
      <c r="HP13" s="39">
        <f t="shared" si="83"/>
        <v>10</v>
      </c>
    </row>
    <row r="14" spans="1:224" s="61" customFormat="1" ht="21.75" customHeight="1">
      <c r="A14" s="66">
        <v>5</v>
      </c>
      <c r="B14" s="94" t="s">
        <v>153</v>
      </c>
      <c r="C14" s="82" t="s">
        <v>158</v>
      </c>
      <c r="D14" s="82" t="str">
        <f t="shared" si="0"/>
        <v>122XD2549</v>
      </c>
      <c r="E14" s="95" t="s">
        <v>380</v>
      </c>
      <c r="F14" s="96" t="s">
        <v>262</v>
      </c>
      <c r="G14" s="97" t="s">
        <v>381</v>
      </c>
      <c r="H14" s="7">
        <v>8</v>
      </c>
      <c r="I14" s="7">
        <v>8</v>
      </c>
      <c r="J14" s="43">
        <f t="shared" si="1"/>
        <v>8</v>
      </c>
      <c r="K14" s="3">
        <v>7</v>
      </c>
      <c r="L14" s="3">
        <v>8</v>
      </c>
      <c r="M14" s="43">
        <f t="shared" si="2"/>
        <v>7.7</v>
      </c>
      <c r="N14" s="42">
        <f t="shared" si="3"/>
        <v>7.85</v>
      </c>
      <c r="O14" s="7">
        <v>8</v>
      </c>
      <c r="P14" s="10"/>
      <c r="Q14" s="23">
        <f t="shared" si="4"/>
        <v>7.9</v>
      </c>
      <c r="R14" s="5"/>
      <c r="S14" s="9"/>
      <c r="T14" s="5">
        <f t="shared" si="5"/>
        <v>0</v>
      </c>
      <c r="U14" s="5"/>
      <c r="V14" s="5"/>
      <c r="W14" s="5">
        <f t="shared" si="6"/>
        <v>0</v>
      </c>
      <c r="X14" s="5">
        <f t="shared" si="7"/>
        <v>0</v>
      </c>
      <c r="Y14" s="5"/>
      <c r="Z14" s="10"/>
      <c r="AA14" s="9">
        <f t="shared" si="8"/>
        <v>0</v>
      </c>
      <c r="AB14" s="39">
        <f t="shared" si="9"/>
        <v>7.9249999999999998</v>
      </c>
      <c r="AC14" s="26"/>
      <c r="AD14" s="26"/>
      <c r="AE14" s="5">
        <f t="shared" si="10"/>
        <v>0</v>
      </c>
      <c r="AF14" s="5"/>
      <c r="AG14" s="10"/>
      <c r="AH14" s="23">
        <f t="shared" si="11"/>
        <v>0</v>
      </c>
      <c r="AI14" s="9"/>
      <c r="AJ14" s="5"/>
      <c r="AK14" s="5">
        <f t="shared" si="12"/>
        <v>0</v>
      </c>
      <c r="AL14" s="5"/>
      <c r="AM14" s="5"/>
      <c r="AN14" s="9">
        <f t="shared" si="13"/>
        <v>0</v>
      </c>
      <c r="AO14" s="39">
        <f t="shared" si="14"/>
        <v>0</v>
      </c>
      <c r="AP14" s="69">
        <v>7</v>
      </c>
      <c r="AQ14" s="69">
        <v>6</v>
      </c>
      <c r="AR14" s="33">
        <f t="shared" si="15"/>
        <v>6.333333333333333</v>
      </c>
      <c r="AS14" s="33">
        <v>6</v>
      </c>
      <c r="AT14" s="10"/>
      <c r="AU14" s="23">
        <f t="shared" si="16"/>
        <v>6.2</v>
      </c>
      <c r="AV14" s="9"/>
      <c r="AW14" s="5"/>
      <c r="AX14" s="5">
        <f t="shared" si="17"/>
        <v>0</v>
      </c>
      <c r="AY14" s="5"/>
      <c r="AZ14" s="5"/>
      <c r="BA14" s="9">
        <f t="shared" si="18"/>
        <v>0</v>
      </c>
      <c r="BB14" s="39">
        <f t="shared" si="19"/>
        <v>6.1666666666666661</v>
      </c>
      <c r="BC14" s="33">
        <v>9</v>
      </c>
      <c r="BD14" s="33">
        <v>7</v>
      </c>
      <c r="BE14" s="5">
        <f t="shared" si="20"/>
        <v>7.7</v>
      </c>
      <c r="BF14" s="5">
        <v>5.5</v>
      </c>
      <c r="BG14" s="10"/>
      <c r="BH14" s="23">
        <f t="shared" si="21"/>
        <v>6.6</v>
      </c>
      <c r="BI14" s="9"/>
      <c r="BJ14" s="5"/>
      <c r="BK14" s="5">
        <f t="shared" si="22"/>
        <v>0</v>
      </c>
      <c r="BL14" s="5"/>
      <c r="BM14" s="5"/>
      <c r="BN14" s="9">
        <f t="shared" si="23"/>
        <v>0</v>
      </c>
      <c r="BO14" s="39">
        <f t="shared" si="24"/>
        <v>6.6</v>
      </c>
      <c r="BP14" s="26">
        <v>7</v>
      </c>
      <c r="BQ14" s="26">
        <v>7</v>
      </c>
      <c r="BR14" s="5">
        <f t="shared" si="25"/>
        <v>7</v>
      </c>
      <c r="BS14" s="5">
        <v>7</v>
      </c>
      <c r="BT14" s="10"/>
      <c r="BU14" s="23">
        <f t="shared" si="26"/>
        <v>7</v>
      </c>
      <c r="BV14" s="9"/>
      <c r="BW14" s="5"/>
      <c r="BX14" s="5">
        <f t="shared" si="27"/>
        <v>0</v>
      </c>
      <c r="BY14" s="5"/>
      <c r="BZ14" s="5"/>
      <c r="CA14" s="9">
        <f t="shared" si="28"/>
        <v>0</v>
      </c>
      <c r="CB14" s="39">
        <f t="shared" si="29"/>
        <v>7</v>
      </c>
      <c r="CC14" s="26">
        <v>9</v>
      </c>
      <c r="CD14" s="26">
        <v>5</v>
      </c>
      <c r="CE14" s="26">
        <v>6</v>
      </c>
      <c r="CF14" s="26">
        <v>5</v>
      </c>
      <c r="CG14" s="5">
        <f t="shared" si="30"/>
        <v>6</v>
      </c>
      <c r="CH14" s="5">
        <v>8</v>
      </c>
      <c r="CI14" s="10"/>
      <c r="CJ14" s="23">
        <f t="shared" si="31"/>
        <v>7</v>
      </c>
      <c r="CK14" s="9"/>
      <c r="CL14" s="5"/>
      <c r="CM14" s="5">
        <f t="shared" si="32"/>
        <v>0</v>
      </c>
      <c r="CN14" s="5"/>
      <c r="CO14" s="5"/>
      <c r="CP14" s="9">
        <f t="shared" si="33"/>
        <v>0</v>
      </c>
      <c r="CQ14" s="39">
        <f t="shared" si="34"/>
        <v>7</v>
      </c>
      <c r="CR14" s="33">
        <v>5</v>
      </c>
      <c r="CS14" s="33">
        <v>5</v>
      </c>
      <c r="CT14" s="33">
        <f t="shared" si="35"/>
        <v>5</v>
      </c>
      <c r="CU14" s="33">
        <v>8</v>
      </c>
      <c r="CV14" s="10"/>
      <c r="CW14" s="23">
        <f t="shared" si="36"/>
        <v>6.5</v>
      </c>
      <c r="CX14" s="9"/>
      <c r="CY14" s="5"/>
      <c r="CZ14" s="5">
        <f t="shared" si="37"/>
        <v>0</v>
      </c>
      <c r="DA14" s="5"/>
      <c r="DB14" s="5"/>
      <c r="DC14" s="9">
        <f t="shared" si="38"/>
        <v>0</v>
      </c>
      <c r="DD14" s="39">
        <f t="shared" si="39"/>
        <v>6.5</v>
      </c>
      <c r="DE14" s="35"/>
      <c r="DF14" s="35"/>
      <c r="DG14" s="35">
        <f t="shared" si="40"/>
        <v>0</v>
      </c>
      <c r="DH14" s="3"/>
      <c r="DI14" s="10"/>
      <c r="DJ14" s="23">
        <f t="shared" si="41"/>
        <v>0</v>
      </c>
      <c r="DK14" s="9"/>
      <c r="DL14" s="5"/>
      <c r="DM14" s="5">
        <f t="shared" si="42"/>
        <v>0</v>
      </c>
      <c r="DN14" s="5"/>
      <c r="DO14" s="5"/>
      <c r="DP14" s="9">
        <f t="shared" si="43"/>
        <v>0</v>
      </c>
      <c r="DQ14" s="39">
        <f t="shared" si="44"/>
        <v>0</v>
      </c>
      <c r="DR14" s="26"/>
      <c r="DS14" s="26"/>
      <c r="DT14" s="5">
        <f t="shared" si="45"/>
        <v>0</v>
      </c>
      <c r="DU14" s="5"/>
      <c r="DV14" s="10"/>
      <c r="DW14" s="23">
        <f t="shared" si="46"/>
        <v>0</v>
      </c>
      <c r="DX14" s="26">
        <v>8</v>
      </c>
      <c r="DY14" s="26">
        <v>8</v>
      </c>
      <c r="DZ14" s="5">
        <f t="shared" si="47"/>
        <v>8</v>
      </c>
      <c r="EA14" s="5">
        <v>8</v>
      </c>
      <c r="EB14" s="5"/>
      <c r="EC14" s="9">
        <f t="shared" si="48"/>
        <v>8</v>
      </c>
      <c r="ED14" s="23">
        <f t="shared" si="84"/>
        <v>4</v>
      </c>
      <c r="EE14" s="9"/>
      <c r="EF14" s="9"/>
      <c r="EG14" s="5">
        <f t="shared" si="49"/>
        <v>0</v>
      </c>
      <c r="EH14" s="5"/>
      <c r="EI14" s="5"/>
      <c r="EJ14" s="9">
        <f t="shared" si="50"/>
        <v>0</v>
      </c>
      <c r="EK14" s="39">
        <f t="shared" si="51"/>
        <v>2</v>
      </c>
      <c r="EL14" s="26">
        <v>7</v>
      </c>
      <c r="EM14" s="26">
        <v>7</v>
      </c>
      <c r="EN14" s="5">
        <f t="shared" si="52"/>
        <v>7</v>
      </c>
      <c r="EO14" s="5">
        <v>6</v>
      </c>
      <c r="EP14" s="10"/>
      <c r="EQ14" s="23">
        <f t="shared" si="53"/>
        <v>6.5</v>
      </c>
      <c r="ER14" s="9"/>
      <c r="ES14" s="5"/>
      <c r="ET14" s="5">
        <f t="shared" si="54"/>
        <v>0</v>
      </c>
      <c r="EU14" s="5"/>
      <c r="EV14" s="5"/>
      <c r="EW14" s="9">
        <f t="shared" si="55"/>
        <v>0</v>
      </c>
      <c r="EX14" s="39">
        <f t="shared" si="56"/>
        <v>6.5</v>
      </c>
      <c r="EY14" s="26">
        <v>8</v>
      </c>
      <c r="EZ14" s="26">
        <v>9</v>
      </c>
      <c r="FA14" s="5">
        <f t="shared" si="57"/>
        <v>8.6999999999999993</v>
      </c>
      <c r="FB14" s="5">
        <v>9</v>
      </c>
      <c r="FC14" s="10"/>
      <c r="FD14" s="23">
        <f t="shared" si="58"/>
        <v>8.9</v>
      </c>
      <c r="FE14" s="9"/>
      <c r="FF14" s="5"/>
      <c r="FG14" s="5">
        <f t="shared" si="59"/>
        <v>0</v>
      </c>
      <c r="FH14" s="5"/>
      <c r="FI14" s="5"/>
      <c r="FJ14" s="9">
        <f t="shared" si="60"/>
        <v>0</v>
      </c>
      <c r="FK14" s="39">
        <f t="shared" si="61"/>
        <v>8.85</v>
      </c>
      <c r="FL14" s="26">
        <v>7</v>
      </c>
      <c r="FM14" s="26">
        <v>9</v>
      </c>
      <c r="FN14" s="5">
        <f t="shared" si="62"/>
        <v>8.3000000000000007</v>
      </c>
      <c r="FO14" s="5">
        <v>9</v>
      </c>
      <c r="FP14" s="10"/>
      <c r="FQ14" s="23">
        <f t="shared" si="63"/>
        <v>8.6999999999999993</v>
      </c>
      <c r="FR14" s="9"/>
      <c r="FS14" s="5"/>
      <c r="FT14" s="5">
        <f t="shared" si="64"/>
        <v>0</v>
      </c>
      <c r="FU14" s="5"/>
      <c r="FV14" s="5"/>
      <c r="FW14" s="9">
        <f t="shared" si="65"/>
        <v>0</v>
      </c>
      <c r="FX14" s="39">
        <f t="shared" si="66"/>
        <v>8.65</v>
      </c>
      <c r="FY14" s="1">
        <v>5</v>
      </c>
      <c r="FZ14" s="1">
        <v>5</v>
      </c>
      <c r="GA14" s="35">
        <f t="shared" si="67"/>
        <v>5</v>
      </c>
      <c r="GB14" s="1">
        <v>7</v>
      </c>
      <c r="GC14" s="10"/>
      <c r="GD14" s="23">
        <f t="shared" si="68"/>
        <v>6</v>
      </c>
      <c r="GE14" s="9"/>
      <c r="GF14" s="5"/>
      <c r="GG14" s="5">
        <f t="shared" si="69"/>
        <v>0</v>
      </c>
      <c r="GH14" s="5"/>
      <c r="GI14" s="5"/>
      <c r="GJ14" s="9">
        <f t="shared" si="70"/>
        <v>0</v>
      </c>
      <c r="GK14" s="39">
        <f t="shared" si="71"/>
        <v>6</v>
      </c>
      <c r="GL14" s="26">
        <v>5</v>
      </c>
      <c r="GM14" s="26">
        <v>7</v>
      </c>
      <c r="GN14" s="5">
        <f t="shared" si="72"/>
        <v>6.3</v>
      </c>
      <c r="GO14" s="5">
        <v>6</v>
      </c>
      <c r="GP14" s="10"/>
      <c r="GQ14" s="23">
        <f t="shared" si="73"/>
        <v>6.2</v>
      </c>
      <c r="GR14" s="9"/>
      <c r="GS14" s="5"/>
      <c r="GT14" s="5">
        <f t="shared" si="74"/>
        <v>0</v>
      </c>
      <c r="GU14" s="5"/>
      <c r="GV14" s="5"/>
      <c r="GW14" s="9">
        <f t="shared" si="75"/>
        <v>0</v>
      </c>
      <c r="GX14" s="39">
        <f t="shared" si="76"/>
        <v>6.15</v>
      </c>
      <c r="GY14" s="26">
        <v>5</v>
      </c>
      <c r="GZ14" s="26"/>
      <c r="HA14" s="5">
        <f t="shared" si="77"/>
        <v>1.7</v>
      </c>
      <c r="HB14" s="5"/>
      <c r="HC14" s="10"/>
      <c r="HD14" s="23">
        <f t="shared" si="78"/>
        <v>0.9</v>
      </c>
      <c r="HE14" s="5">
        <v>6</v>
      </c>
      <c r="HF14" s="5">
        <v>6</v>
      </c>
      <c r="HG14" s="5">
        <f t="shared" si="79"/>
        <v>6</v>
      </c>
      <c r="HH14" s="5">
        <v>6</v>
      </c>
      <c r="HI14" s="5"/>
      <c r="HJ14" s="9">
        <f t="shared" si="80"/>
        <v>6</v>
      </c>
      <c r="HK14" s="9"/>
      <c r="HL14" s="39">
        <f t="shared" si="81"/>
        <v>3.5</v>
      </c>
      <c r="HM14" s="26">
        <v>7.4</v>
      </c>
      <c r="HN14" s="26"/>
      <c r="HO14" s="77">
        <f t="shared" si="82"/>
        <v>7.4</v>
      </c>
      <c r="HP14" s="39">
        <f t="shared" si="83"/>
        <v>7.4</v>
      </c>
    </row>
    <row r="15" spans="1:224" s="61" customFormat="1" ht="21.75" customHeight="1">
      <c r="A15" s="67">
        <v>6</v>
      </c>
      <c r="B15" s="94" t="s">
        <v>153</v>
      </c>
      <c r="C15" s="82" t="s">
        <v>159</v>
      </c>
      <c r="D15" s="82" t="str">
        <f t="shared" si="0"/>
        <v>122XD2550</v>
      </c>
      <c r="E15" s="95" t="s">
        <v>382</v>
      </c>
      <c r="F15" s="96" t="s">
        <v>255</v>
      </c>
      <c r="G15" s="97" t="s">
        <v>383</v>
      </c>
      <c r="H15" s="7">
        <v>8</v>
      </c>
      <c r="I15" s="7">
        <v>9</v>
      </c>
      <c r="J15" s="43">
        <f t="shared" si="1"/>
        <v>8.6999999999999993</v>
      </c>
      <c r="K15" s="3">
        <v>8</v>
      </c>
      <c r="L15" s="3">
        <v>8</v>
      </c>
      <c r="M15" s="43">
        <f t="shared" si="2"/>
        <v>8</v>
      </c>
      <c r="N15" s="42">
        <f t="shared" si="3"/>
        <v>8.35</v>
      </c>
      <c r="O15" s="7">
        <v>9</v>
      </c>
      <c r="P15" s="10"/>
      <c r="Q15" s="23">
        <f t="shared" si="4"/>
        <v>8.6999999999999993</v>
      </c>
      <c r="R15" s="5"/>
      <c r="S15" s="9"/>
      <c r="T15" s="5">
        <f t="shared" si="5"/>
        <v>0</v>
      </c>
      <c r="U15" s="5"/>
      <c r="V15" s="5"/>
      <c r="W15" s="5">
        <f t="shared" si="6"/>
        <v>0</v>
      </c>
      <c r="X15" s="5">
        <f t="shared" si="7"/>
        <v>0</v>
      </c>
      <c r="Y15" s="5"/>
      <c r="Z15" s="10"/>
      <c r="AA15" s="9">
        <f t="shared" si="8"/>
        <v>0</v>
      </c>
      <c r="AB15" s="39">
        <f t="shared" si="9"/>
        <v>8.6750000000000007</v>
      </c>
      <c r="AC15" s="26"/>
      <c r="AD15" s="26"/>
      <c r="AE15" s="5">
        <f t="shared" si="10"/>
        <v>0</v>
      </c>
      <c r="AF15" s="5"/>
      <c r="AG15" s="10"/>
      <c r="AH15" s="23">
        <f t="shared" si="11"/>
        <v>0</v>
      </c>
      <c r="AI15" s="9"/>
      <c r="AJ15" s="5"/>
      <c r="AK15" s="5">
        <f t="shared" si="12"/>
        <v>0</v>
      </c>
      <c r="AL15" s="5"/>
      <c r="AM15" s="5"/>
      <c r="AN15" s="9">
        <f t="shared" si="13"/>
        <v>0</v>
      </c>
      <c r="AO15" s="39">
        <f t="shared" si="14"/>
        <v>0</v>
      </c>
      <c r="AP15" s="69">
        <v>8</v>
      </c>
      <c r="AQ15" s="69">
        <v>6</v>
      </c>
      <c r="AR15" s="33">
        <f t="shared" si="15"/>
        <v>6.666666666666667</v>
      </c>
      <c r="AS15" s="33">
        <v>7</v>
      </c>
      <c r="AT15" s="10"/>
      <c r="AU15" s="23">
        <f t="shared" si="16"/>
        <v>6.8</v>
      </c>
      <c r="AV15" s="9"/>
      <c r="AW15" s="5"/>
      <c r="AX15" s="5">
        <f t="shared" si="17"/>
        <v>0</v>
      </c>
      <c r="AY15" s="5"/>
      <c r="AZ15" s="5"/>
      <c r="BA15" s="9">
        <f t="shared" si="18"/>
        <v>0</v>
      </c>
      <c r="BB15" s="39">
        <f t="shared" si="19"/>
        <v>6.8333333333333339</v>
      </c>
      <c r="BC15" s="33">
        <v>7</v>
      </c>
      <c r="BD15" s="33">
        <v>7</v>
      </c>
      <c r="BE15" s="5">
        <f t="shared" si="20"/>
        <v>7</v>
      </c>
      <c r="BF15" s="5">
        <v>9.5</v>
      </c>
      <c r="BG15" s="10"/>
      <c r="BH15" s="23">
        <f t="shared" si="21"/>
        <v>8.3000000000000007</v>
      </c>
      <c r="BI15" s="9"/>
      <c r="BJ15" s="5"/>
      <c r="BK15" s="5">
        <f t="shared" si="22"/>
        <v>0</v>
      </c>
      <c r="BL15" s="5"/>
      <c r="BM15" s="5"/>
      <c r="BN15" s="9">
        <f t="shared" si="23"/>
        <v>0</v>
      </c>
      <c r="BO15" s="39">
        <f t="shared" si="24"/>
        <v>8.25</v>
      </c>
      <c r="BP15" s="26">
        <v>9</v>
      </c>
      <c r="BQ15" s="26">
        <v>8</v>
      </c>
      <c r="BR15" s="5">
        <f t="shared" si="25"/>
        <v>8.3000000000000007</v>
      </c>
      <c r="BS15" s="5">
        <v>9</v>
      </c>
      <c r="BT15" s="10"/>
      <c r="BU15" s="23">
        <f t="shared" si="26"/>
        <v>8.6999999999999993</v>
      </c>
      <c r="BV15" s="9"/>
      <c r="BW15" s="5"/>
      <c r="BX15" s="5">
        <f t="shared" si="27"/>
        <v>0</v>
      </c>
      <c r="BY15" s="5"/>
      <c r="BZ15" s="5"/>
      <c r="CA15" s="9">
        <f t="shared" si="28"/>
        <v>0</v>
      </c>
      <c r="CB15" s="39">
        <f t="shared" si="29"/>
        <v>8.65</v>
      </c>
      <c r="CC15" s="26">
        <v>5</v>
      </c>
      <c r="CD15" s="26">
        <v>4</v>
      </c>
      <c r="CE15" s="26">
        <v>6</v>
      </c>
      <c r="CF15" s="26">
        <v>8</v>
      </c>
      <c r="CG15" s="5">
        <f t="shared" si="30"/>
        <v>6.2</v>
      </c>
      <c r="CH15" s="5">
        <v>8</v>
      </c>
      <c r="CI15" s="10"/>
      <c r="CJ15" s="23">
        <f t="shared" si="31"/>
        <v>7.1</v>
      </c>
      <c r="CK15" s="9"/>
      <c r="CL15" s="5"/>
      <c r="CM15" s="5">
        <f t="shared" si="32"/>
        <v>0</v>
      </c>
      <c r="CN15" s="5"/>
      <c r="CO15" s="5"/>
      <c r="CP15" s="9">
        <f t="shared" si="33"/>
        <v>0</v>
      </c>
      <c r="CQ15" s="39">
        <f t="shared" si="34"/>
        <v>7.1</v>
      </c>
      <c r="CR15" s="33">
        <v>8</v>
      </c>
      <c r="CS15" s="33">
        <v>6</v>
      </c>
      <c r="CT15" s="33">
        <f t="shared" si="35"/>
        <v>6.666666666666667</v>
      </c>
      <c r="CU15" s="33">
        <v>8</v>
      </c>
      <c r="CV15" s="10"/>
      <c r="CW15" s="23">
        <f t="shared" si="36"/>
        <v>7.3</v>
      </c>
      <c r="CX15" s="9"/>
      <c r="CY15" s="5"/>
      <c r="CZ15" s="5">
        <f t="shared" si="37"/>
        <v>0</v>
      </c>
      <c r="DA15" s="5"/>
      <c r="DB15" s="5"/>
      <c r="DC15" s="9">
        <f t="shared" si="38"/>
        <v>0</v>
      </c>
      <c r="DD15" s="39">
        <f t="shared" si="39"/>
        <v>7.3333333333333339</v>
      </c>
      <c r="DE15" s="35"/>
      <c r="DF15" s="35"/>
      <c r="DG15" s="35">
        <f t="shared" si="40"/>
        <v>0</v>
      </c>
      <c r="DH15" s="3"/>
      <c r="DI15" s="10"/>
      <c r="DJ15" s="23">
        <f t="shared" si="41"/>
        <v>0</v>
      </c>
      <c r="DK15" s="9"/>
      <c r="DL15" s="5"/>
      <c r="DM15" s="5">
        <f t="shared" si="42"/>
        <v>0</v>
      </c>
      <c r="DN15" s="5"/>
      <c r="DO15" s="5"/>
      <c r="DP15" s="9">
        <f t="shared" si="43"/>
        <v>0</v>
      </c>
      <c r="DQ15" s="39">
        <f t="shared" si="44"/>
        <v>0</v>
      </c>
      <c r="DR15" s="26">
        <v>7</v>
      </c>
      <c r="DS15" s="26">
        <v>7</v>
      </c>
      <c r="DT15" s="5">
        <f t="shared" si="45"/>
        <v>7</v>
      </c>
      <c r="DU15" s="5">
        <v>6</v>
      </c>
      <c r="DV15" s="10"/>
      <c r="DW15" s="23">
        <f t="shared" si="46"/>
        <v>6.5</v>
      </c>
      <c r="DX15" s="26">
        <v>8</v>
      </c>
      <c r="DY15" s="26">
        <v>9</v>
      </c>
      <c r="DZ15" s="5">
        <f t="shared" si="47"/>
        <v>8.6999999999999993</v>
      </c>
      <c r="EA15" s="5">
        <v>9</v>
      </c>
      <c r="EB15" s="5"/>
      <c r="EC15" s="9">
        <f t="shared" si="48"/>
        <v>8.9</v>
      </c>
      <c r="ED15" s="23">
        <f t="shared" si="84"/>
        <v>7.7</v>
      </c>
      <c r="EE15" s="9"/>
      <c r="EF15" s="9"/>
      <c r="EG15" s="5">
        <f t="shared" si="49"/>
        <v>0</v>
      </c>
      <c r="EH15" s="5"/>
      <c r="EI15" s="5"/>
      <c r="EJ15" s="9">
        <f t="shared" si="50"/>
        <v>0</v>
      </c>
      <c r="EK15" s="39">
        <f t="shared" si="51"/>
        <v>7.1</v>
      </c>
      <c r="EL15" s="26">
        <v>6</v>
      </c>
      <c r="EM15" s="26">
        <v>7</v>
      </c>
      <c r="EN15" s="5">
        <f t="shared" si="52"/>
        <v>6.7</v>
      </c>
      <c r="EO15" s="5">
        <v>8</v>
      </c>
      <c r="EP15" s="10"/>
      <c r="EQ15" s="23">
        <f t="shared" si="53"/>
        <v>7.4</v>
      </c>
      <c r="ER15" s="9"/>
      <c r="ES15" s="5"/>
      <c r="ET15" s="5">
        <f t="shared" si="54"/>
        <v>0</v>
      </c>
      <c r="EU15" s="5"/>
      <c r="EV15" s="5"/>
      <c r="EW15" s="9">
        <f t="shared" si="55"/>
        <v>0</v>
      </c>
      <c r="EX15" s="39">
        <f t="shared" si="56"/>
        <v>7.35</v>
      </c>
      <c r="EY15" s="26">
        <v>8</v>
      </c>
      <c r="EZ15" s="26">
        <v>9</v>
      </c>
      <c r="FA15" s="5">
        <f t="shared" si="57"/>
        <v>8.6999999999999993</v>
      </c>
      <c r="FB15" s="5">
        <v>8</v>
      </c>
      <c r="FC15" s="10"/>
      <c r="FD15" s="23">
        <f t="shared" si="58"/>
        <v>8.4</v>
      </c>
      <c r="FE15" s="9"/>
      <c r="FF15" s="5"/>
      <c r="FG15" s="5">
        <f t="shared" si="59"/>
        <v>0</v>
      </c>
      <c r="FH15" s="5"/>
      <c r="FI15" s="5"/>
      <c r="FJ15" s="9">
        <f t="shared" si="60"/>
        <v>0</v>
      </c>
      <c r="FK15" s="39">
        <f t="shared" si="61"/>
        <v>8.35</v>
      </c>
      <c r="FL15" s="26">
        <v>8</v>
      </c>
      <c r="FM15" s="26">
        <v>9</v>
      </c>
      <c r="FN15" s="5">
        <f t="shared" si="62"/>
        <v>8.6999999999999993</v>
      </c>
      <c r="FO15" s="5">
        <v>8</v>
      </c>
      <c r="FP15" s="10"/>
      <c r="FQ15" s="23">
        <f t="shared" si="63"/>
        <v>8.4</v>
      </c>
      <c r="FR15" s="9"/>
      <c r="FS15" s="5"/>
      <c r="FT15" s="5">
        <f t="shared" si="64"/>
        <v>0</v>
      </c>
      <c r="FU15" s="5"/>
      <c r="FV15" s="5"/>
      <c r="FW15" s="9">
        <f t="shared" si="65"/>
        <v>0</v>
      </c>
      <c r="FX15" s="39">
        <f t="shared" si="66"/>
        <v>8.35</v>
      </c>
      <c r="FY15" s="1">
        <v>5</v>
      </c>
      <c r="FZ15" s="1">
        <v>6</v>
      </c>
      <c r="GA15" s="35">
        <f t="shared" si="67"/>
        <v>5.666666666666667</v>
      </c>
      <c r="GB15" s="1">
        <v>7</v>
      </c>
      <c r="GC15" s="10"/>
      <c r="GD15" s="23">
        <f t="shared" si="68"/>
        <v>6.3</v>
      </c>
      <c r="GE15" s="9"/>
      <c r="GF15" s="5"/>
      <c r="GG15" s="5">
        <f t="shared" si="69"/>
        <v>0</v>
      </c>
      <c r="GH15" s="5"/>
      <c r="GI15" s="5"/>
      <c r="GJ15" s="9">
        <f t="shared" si="70"/>
        <v>0</v>
      </c>
      <c r="GK15" s="39">
        <f t="shared" si="71"/>
        <v>6.3333333333333339</v>
      </c>
      <c r="GL15" s="26">
        <v>8</v>
      </c>
      <c r="GM15" s="26">
        <v>6</v>
      </c>
      <c r="GN15" s="5">
        <f t="shared" si="72"/>
        <v>6.7</v>
      </c>
      <c r="GO15" s="5">
        <v>7</v>
      </c>
      <c r="GP15" s="10"/>
      <c r="GQ15" s="23">
        <f t="shared" si="73"/>
        <v>6.9</v>
      </c>
      <c r="GR15" s="9"/>
      <c r="GS15" s="5"/>
      <c r="GT15" s="5">
        <f t="shared" si="74"/>
        <v>0</v>
      </c>
      <c r="GU15" s="5"/>
      <c r="GV15" s="5"/>
      <c r="GW15" s="9">
        <f t="shared" si="75"/>
        <v>0</v>
      </c>
      <c r="GX15" s="39">
        <f t="shared" si="76"/>
        <v>6.85</v>
      </c>
      <c r="GY15" s="26">
        <v>9</v>
      </c>
      <c r="GZ15" s="26">
        <v>8</v>
      </c>
      <c r="HA15" s="5">
        <f t="shared" si="77"/>
        <v>8.3000000000000007</v>
      </c>
      <c r="HB15" s="5">
        <v>8</v>
      </c>
      <c r="HC15" s="10"/>
      <c r="HD15" s="23">
        <f t="shared" si="78"/>
        <v>8.1999999999999993</v>
      </c>
      <c r="HE15" s="5">
        <v>7</v>
      </c>
      <c r="HF15" s="5">
        <v>8</v>
      </c>
      <c r="HG15" s="5">
        <f t="shared" si="79"/>
        <v>7.7</v>
      </c>
      <c r="HH15" s="5">
        <v>8</v>
      </c>
      <c r="HI15" s="5"/>
      <c r="HJ15" s="9">
        <f t="shared" si="80"/>
        <v>7.9</v>
      </c>
      <c r="HK15" s="9"/>
      <c r="HL15" s="39">
        <f t="shared" si="81"/>
        <v>8.1</v>
      </c>
      <c r="HM15" s="26">
        <v>8.1999999999999993</v>
      </c>
      <c r="HN15" s="26"/>
      <c r="HO15" s="77">
        <f t="shared" si="82"/>
        <v>8.1999999999999993</v>
      </c>
      <c r="HP15" s="39">
        <f t="shared" si="83"/>
        <v>8.1999999999999993</v>
      </c>
    </row>
    <row r="16" spans="1:224" s="61" customFormat="1" ht="21.75" customHeight="1">
      <c r="A16" s="66">
        <v>7</v>
      </c>
      <c r="B16" s="104" t="s">
        <v>228</v>
      </c>
      <c r="C16" s="82" t="s">
        <v>229</v>
      </c>
      <c r="D16" s="82" t="str">
        <f t="shared" si="0"/>
        <v>123XD2642</v>
      </c>
      <c r="E16" s="79" t="s">
        <v>26</v>
      </c>
      <c r="F16" s="80" t="s">
        <v>49</v>
      </c>
      <c r="G16" s="106" t="s">
        <v>50</v>
      </c>
      <c r="H16" s="1"/>
      <c r="I16" s="1"/>
      <c r="J16" s="43">
        <f t="shared" si="1"/>
        <v>0</v>
      </c>
      <c r="K16" s="3"/>
      <c r="L16" s="3"/>
      <c r="M16" s="43">
        <f t="shared" si="2"/>
        <v>0</v>
      </c>
      <c r="N16" s="42">
        <f t="shared" si="3"/>
        <v>0</v>
      </c>
      <c r="O16" s="1"/>
      <c r="P16" s="5"/>
      <c r="Q16" s="23">
        <f t="shared" si="4"/>
        <v>0</v>
      </c>
      <c r="R16" s="5"/>
      <c r="S16" s="9"/>
      <c r="T16" s="5">
        <f t="shared" ref="T16:T26" si="85">ROUND((R16+S16*2)/3,1)</f>
        <v>0</v>
      </c>
      <c r="U16" s="5"/>
      <c r="V16" s="5"/>
      <c r="W16" s="5">
        <f t="shared" ref="W16:W26" si="86">ROUND((U16+V16*2)/3,1)</f>
        <v>0</v>
      </c>
      <c r="X16" s="5">
        <f t="shared" ref="X16:X26" si="87">(T16+W16)/2</f>
        <v>0</v>
      </c>
      <c r="Y16" s="5"/>
      <c r="Z16" s="10"/>
      <c r="AA16" s="9">
        <f t="shared" ref="AA16:AA26" si="88">ROUND((MAX(Y16:Z16)+X16)/2,1)</f>
        <v>0</v>
      </c>
      <c r="AB16" s="39">
        <f t="shared" ref="AB16:AB26" si="89">IF(X16=0,(MAX(O16,P16)+N16)/2,(MAX(Y16,Z16)+X16)/2)</f>
        <v>0</v>
      </c>
      <c r="AC16" s="1">
        <v>5.5</v>
      </c>
      <c r="AD16" s="1">
        <v>7</v>
      </c>
      <c r="AE16" s="1">
        <f t="shared" ref="AE16:AE27" si="90">(AD16*2+AC16)/3</f>
        <v>6.5</v>
      </c>
      <c r="AF16" s="1">
        <v>6.5</v>
      </c>
      <c r="AG16" s="1"/>
      <c r="AH16" s="23">
        <f t="shared" si="11"/>
        <v>6.5</v>
      </c>
      <c r="AI16" s="9"/>
      <c r="AJ16" s="5"/>
      <c r="AK16" s="5">
        <f t="shared" si="12"/>
        <v>0</v>
      </c>
      <c r="AL16" s="5"/>
      <c r="AM16" s="5"/>
      <c r="AN16" s="9">
        <f t="shared" si="13"/>
        <v>0</v>
      </c>
      <c r="AO16" s="39">
        <f t="shared" si="14"/>
        <v>6.5</v>
      </c>
      <c r="AP16" s="26">
        <v>10</v>
      </c>
      <c r="AQ16" s="26">
        <v>8</v>
      </c>
      <c r="AR16" s="5">
        <f t="shared" ref="AR16:AR27" si="91">ROUND((AP16+AQ16*2)/3,1)</f>
        <v>8.6999999999999993</v>
      </c>
      <c r="AS16" s="5"/>
      <c r="AT16" s="10"/>
      <c r="AU16" s="23">
        <f t="shared" ref="AU16:AU27" si="92">ROUND((MAX(AS16:AT16)+AR16)/2,1)</f>
        <v>4.4000000000000004</v>
      </c>
      <c r="AV16" s="9"/>
      <c r="AW16" s="5"/>
      <c r="AX16" s="5">
        <f t="shared" ref="AX16:AX27" si="93">ROUND((AV16+AW16*2)/3,1)</f>
        <v>0</v>
      </c>
      <c r="AY16" s="5"/>
      <c r="AZ16" s="5"/>
      <c r="BA16" s="9">
        <f t="shared" ref="BA16:BA27" si="94">ROUND((MAX(AY16:AZ16)+AX16)/2,1)</f>
        <v>0</v>
      </c>
      <c r="BB16" s="39">
        <f t="shared" ref="BB16:BB27" si="95">IF(AX16=0,(MAX(AS16,AT16)+AR16)/2,(MAX(AY16,AZ16)+AX16)/2)</f>
        <v>4.3499999999999996</v>
      </c>
      <c r="BC16" s="33">
        <v>6</v>
      </c>
      <c r="BD16" s="33">
        <v>6</v>
      </c>
      <c r="BE16" s="5">
        <f t="shared" ref="BE16:BE27" si="96">ROUND((BC16+BD16*2)/3,1)</f>
        <v>6</v>
      </c>
      <c r="BF16" s="5">
        <v>5.5</v>
      </c>
      <c r="BG16" s="10"/>
      <c r="BH16" s="23">
        <f t="shared" ref="BH16:BH27" si="97">ROUND((MAX(BF16:BG16)+BE16)/2,1)</f>
        <v>5.8</v>
      </c>
      <c r="BI16" s="9"/>
      <c r="BJ16" s="5"/>
      <c r="BK16" s="5">
        <f t="shared" ref="BK16:BK27" si="98">ROUND((BI16+BJ16*2)/3,1)</f>
        <v>0</v>
      </c>
      <c r="BL16" s="5"/>
      <c r="BM16" s="5"/>
      <c r="BN16" s="9">
        <f t="shared" ref="BN16:BN27" si="99">ROUND((MAX(BL16:BM16)+BK16)/2,1)</f>
        <v>0</v>
      </c>
      <c r="BO16" s="39">
        <f t="shared" ref="BO16:BO27" si="100">IF(BK16=0,(MAX(BF16,BG16)+BE16)/2,(MAX(BL16,BM16)+BK16)/2)</f>
        <v>5.75</v>
      </c>
      <c r="BP16" s="26">
        <v>8</v>
      </c>
      <c r="BQ16" s="26">
        <v>7</v>
      </c>
      <c r="BR16" s="5">
        <f t="shared" ref="BR16:BR27" si="101">ROUND((BP16+BQ16*2)/3,1)</f>
        <v>7.3</v>
      </c>
      <c r="BS16" s="5">
        <v>10</v>
      </c>
      <c r="BT16" s="10"/>
      <c r="BU16" s="23">
        <f t="shared" ref="BU16:BU27" si="102">ROUND((MAX(BS16:BT16)+BR16)/2,1)</f>
        <v>8.6999999999999993</v>
      </c>
      <c r="BV16" s="9"/>
      <c r="BW16" s="5"/>
      <c r="BX16" s="5">
        <f t="shared" ref="BX16:BX27" si="103">ROUND((BV16+BW16*2)/3,1)</f>
        <v>0</v>
      </c>
      <c r="BY16" s="5"/>
      <c r="BZ16" s="5"/>
      <c r="CA16" s="9">
        <f t="shared" ref="CA16:CA27" si="104">ROUND((MAX(BY16:BZ16)+BX16)/2,1)</f>
        <v>0</v>
      </c>
      <c r="CB16" s="39">
        <f t="shared" si="29"/>
        <v>8.65</v>
      </c>
      <c r="CC16" s="26">
        <v>8</v>
      </c>
      <c r="CD16" s="26">
        <v>8</v>
      </c>
      <c r="CE16" s="26">
        <v>6</v>
      </c>
      <c r="CF16" s="26">
        <v>7</v>
      </c>
      <c r="CG16" s="5">
        <f t="shared" si="30"/>
        <v>7</v>
      </c>
      <c r="CH16" s="5"/>
      <c r="CI16" s="10"/>
      <c r="CJ16" s="23">
        <f t="shared" ref="CJ16:CJ27" si="105">ROUND((MAX(CH16:CI16)+CG16)/2,1)</f>
        <v>3.5</v>
      </c>
      <c r="CK16" s="9"/>
      <c r="CL16" s="5"/>
      <c r="CM16" s="5">
        <f t="shared" ref="CM16:CM27" si="106">ROUND((CK16+CL16*2)/3,1)</f>
        <v>0</v>
      </c>
      <c r="CN16" s="5"/>
      <c r="CO16" s="5"/>
      <c r="CP16" s="9">
        <f t="shared" ref="CP16:CP27" si="107">ROUND((MAX(CN16:CO16)+CM16)/2,1)</f>
        <v>0</v>
      </c>
      <c r="CQ16" s="39">
        <f t="shared" ref="CQ16:CQ27" si="108">IF(CM16=0,(MAX(CH16,CI16)+CG16)/2,(MAX(CN16,CO16)+CM16)/2)</f>
        <v>3.5</v>
      </c>
      <c r="CR16" s="33">
        <v>5</v>
      </c>
      <c r="CS16" s="33">
        <v>9</v>
      </c>
      <c r="CT16" s="33">
        <f t="shared" ref="CT16:CT27" si="109">(CS16*2+CR16)/3</f>
        <v>7.666666666666667</v>
      </c>
      <c r="CU16" s="33">
        <v>6</v>
      </c>
      <c r="CV16" s="10"/>
      <c r="CW16" s="23">
        <f t="shared" ref="CW16:CW27" si="110">ROUND((MAX(CU16:CV16)+CT16)/2,1)</f>
        <v>6.8</v>
      </c>
      <c r="CX16" s="9"/>
      <c r="CY16" s="5"/>
      <c r="CZ16" s="5">
        <f t="shared" ref="CZ16:CZ27" si="111">ROUND((CX16+CY16*2)/3,1)</f>
        <v>0</v>
      </c>
      <c r="DA16" s="5"/>
      <c r="DB16" s="5"/>
      <c r="DC16" s="9">
        <f t="shared" ref="DC16:DC27" si="112">ROUND((MAX(DA16:DB16)+CZ16)/2,1)</f>
        <v>0</v>
      </c>
      <c r="DD16" s="39">
        <f t="shared" ref="DD16:DD27" si="113">IF(CZ16=0,(MAX(CU16,CV16)+CT16)/2,(MAX(DA16,DB16)+CZ16)/2)</f>
        <v>6.8333333333333339</v>
      </c>
      <c r="DE16" s="1">
        <v>9</v>
      </c>
      <c r="DF16" s="1">
        <v>7</v>
      </c>
      <c r="DG16" s="35">
        <f t="shared" si="40"/>
        <v>7.7</v>
      </c>
      <c r="DH16" s="1">
        <v>7</v>
      </c>
      <c r="DI16" s="4"/>
      <c r="DJ16" s="23">
        <f t="shared" ref="DJ16:DJ27" si="114">ROUND((MAX(DH16:DI16)+DG16)/2,1)</f>
        <v>7.4</v>
      </c>
      <c r="DK16" s="9"/>
      <c r="DL16" s="5"/>
      <c r="DM16" s="5">
        <f t="shared" ref="DM16:DM27" si="115">ROUND((DK16+DL16*2)/3,1)</f>
        <v>0</v>
      </c>
      <c r="DN16" s="5"/>
      <c r="DO16" s="5"/>
      <c r="DP16" s="9">
        <f t="shared" ref="DP16:DP27" si="116">ROUND((MAX(DN16:DO16)+DM16)/2,1)</f>
        <v>0</v>
      </c>
      <c r="DQ16" s="39">
        <f t="shared" ref="DQ16:DQ27" si="117">IF(DM16=0,(MAX(DH16,DI16)+DG16)/2,(MAX(DN16,DO16)+DM16)/2)</f>
        <v>7.35</v>
      </c>
      <c r="DR16" s="26">
        <v>9</v>
      </c>
      <c r="DS16" s="26">
        <v>8</v>
      </c>
      <c r="DT16" s="5">
        <f t="shared" ref="DT16:DT27" si="118">ROUND((DR16+DS16*2)/3,1)</f>
        <v>8.3000000000000007</v>
      </c>
      <c r="DU16" s="5"/>
      <c r="DV16" s="10"/>
      <c r="DW16" s="23">
        <f t="shared" ref="DW16:DW27" si="119">ROUND((MAX(DU16:DV16)+DT16)/2,1)</f>
        <v>4.2</v>
      </c>
      <c r="DX16" s="5">
        <v>7</v>
      </c>
      <c r="DY16" s="5">
        <v>8</v>
      </c>
      <c r="DZ16" s="5">
        <f t="shared" ref="DZ16:DZ27" si="120">ROUND((DX16+DY16*2)/3,1)</f>
        <v>7.7</v>
      </c>
      <c r="EA16" s="5"/>
      <c r="EB16" s="5"/>
      <c r="EC16" s="9">
        <f t="shared" ref="EC16:EC27" si="121">ROUND((MAX(EA16:EB16)+DZ16)/2,1)</f>
        <v>3.9</v>
      </c>
      <c r="ED16" s="23">
        <f t="shared" si="84"/>
        <v>4.0999999999999996</v>
      </c>
      <c r="EE16" s="9"/>
      <c r="EF16" s="9"/>
      <c r="EG16" s="5">
        <f t="shared" si="49"/>
        <v>0</v>
      </c>
      <c r="EH16" s="5"/>
      <c r="EI16" s="5"/>
      <c r="EJ16" s="9">
        <f t="shared" si="50"/>
        <v>0</v>
      </c>
      <c r="EK16" s="39">
        <f t="shared" si="51"/>
        <v>4.2</v>
      </c>
      <c r="EL16" s="26"/>
      <c r="EM16" s="26"/>
      <c r="EN16" s="5">
        <f t="shared" ref="EN16:EN27" si="122">ROUND((EL16+EM16*2)/3,1)</f>
        <v>0</v>
      </c>
      <c r="EO16" s="5"/>
      <c r="EP16" s="10"/>
      <c r="EQ16" s="23">
        <f t="shared" ref="EQ16:EQ27" si="123">ROUND((MAX(EO16:EP16)+EN16)/2,1)</f>
        <v>0</v>
      </c>
      <c r="ER16" s="9"/>
      <c r="ES16" s="5"/>
      <c r="ET16" s="5">
        <f t="shared" ref="ET16:ET27" si="124">ROUND((ER16+ES16*2)/3,1)</f>
        <v>0</v>
      </c>
      <c r="EU16" s="5"/>
      <c r="EV16" s="5"/>
      <c r="EW16" s="9">
        <f t="shared" ref="EW16:EW27" si="125">ROUND((MAX(EU16:EV16)+ET16)/2,1)</f>
        <v>0</v>
      </c>
      <c r="EX16" s="39">
        <f t="shared" ref="EX16:EX27" si="126">IF(ET16=0,(MAX(EO16,EP16)+EN16)/2,(MAX(EU16,EV16)+ET16)/2)</f>
        <v>0</v>
      </c>
      <c r="EY16" s="26"/>
      <c r="EZ16" s="26"/>
      <c r="FA16" s="5">
        <f t="shared" ref="FA16:FA27" si="127">ROUND((EY16+EZ16*2)/3,1)</f>
        <v>0</v>
      </c>
      <c r="FB16" s="5"/>
      <c r="FC16" s="10"/>
      <c r="FD16" s="23">
        <f t="shared" ref="FD16:FD27" si="128">ROUND((MAX(FB16:FC16)+FA16)/2,1)</f>
        <v>0</v>
      </c>
      <c r="FE16" s="9"/>
      <c r="FF16" s="5"/>
      <c r="FG16" s="5">
        <f t="shared" ref="FG16:FG27" si="129">ROUND((FE16+FF16*2)/3,1)</f>
        <v>0</v>
      </c>
      <c r="FH16" s="5"/>
      <c r="FI16" s="5"/>
      <c r="FJ16" s="9">
        <f t="shared" ref="FJ16:FJ27" si="130">ROUND((MAX(FH16:FI16)+FG16)/2,1)</f>
        <v>0</v>
      </c>
      <c r="FK16" s="39">
        <f t="shared" ref="FK16:FK27" si="131">IF(FG16=0,(MAX(FB16,FC16)+FA16)/2,(MAX(FH16,FI16)+FG16)/2)</f>
        <v>0</v>
      </c>
      <c r="FL16" s="26"/>
      <c r="FM16" s="26"/>
      <c r="FN16" s="5">
        <f t="shared" ref="FN16:FN27" si="132">ROUND((FL16+FM16*2)/3,1)</f>
        <v>0</v>
      </c>
      <c r="FO16" s="5"/>
      <c r="FP16" s="10"/>
      <c r="FQ16" s="23">
        <f t="shared" ref="FQ16:FQ27" si="133">ROUND((MAX(FO16:FP16)+FN16)/2,1)</f>
        <v>0</v>
      </c>
      <c r="FR16" s="9"/>
      <c r="FS16" s="5"/>
      <c r="FT16" s="5">
        <f t="shared" ref="FT16:FT27" si="134">ROUND((FR16+FS16*2)/3,1)</f>
        <v>0</v>
      </c>
      <c r="FU16" s="5"/>
      <c r="FV16" s="5"/>
      <c r="FW16" s="9">
        <f t="shared" ref="FW16:FW27" si="135">ROUND((MAX(FU16:FV16)+FT16)/2,1)</f>
        <v>0</v>
      </c>
      <c r="FX16" s="39">
        <f t="shared" ref="FX16:FX27" si="136">IF(FT16=0,(MAX(FO16,FP16)+FN16)/2,(MAX(FU16,FV16)+FT16)/2)</f>
        <v>0</v>
      </c>
      <c r="FY16" s="1"/>
      <c r="FZ16" s="1"/>
      <c r="GA16" s="35"/>
      <c r="GB16" s="1"/>
      <c r="GC16" s="5"/>
      <c r="GD16" s="23"/>
      <c r="GE16" s="9"/>
      <c r="GF16" s="5"/>
      <c r="GG16" s="5"/>
      <c r="GH16" s="5"/>
      <c r="GI16" s="5"/>
      <c r="GJ16" s="9"/>
      <c r="GK16" s="39"/>
      <c r="GL16" s="26"/>
      <c r="GM16" s="26"/>
      <c r="GN16" s="5"/>
      <c r="GO16" s="5"/>
      <c r="GP16" s="5"/>
      <c r="GQ16" s="23"/>
      <c r="GR16" s="9"/>
      <c r="GS16" s="5"/>
      <c r="GT16" s="5"/>
      <c r="GU16" s="5"/>
      <c r="GV16" s="5"/>
      <c r="GW16" s="9"/>
      <c r="GX16" s="39"/>
      <c r="GY16" s="26">
        <v>7</v>
      </c>
      <c r="GZ16" s="26">
        <v>8</v>
      </c>
      <c r="HA16" s="5">
        <f t="shared" ref="HA16:HA27" si="137">ROUND((GY16+GZ16*2)/3,1)</f>
        <v>7.7</v>
      </c>
      <c r="HB16" s="5"/>
      <c r="HC16" s="10"/>
      <c r="HD16" s="23">
        <f t="shared" ref="HD16:HD27" si="138">ROUND((MAX(HB16:HC16)+HA16)/2,1)</f>
        <v>3.9</v>
      </c>
      <c r="HE16" s="9"/>
      <c r="HF16" s="5"/>
      <c r="HG16" s="5">
        <f t="shared" ref="HG16:HG27" si="139">ROUND((HE16+HF16*2)/3,1)</f>
        <v>0</v>
      </c>
      <c r="HH16" s="5"/>
      <c r="HI16" s="5"/>
      <c r="HJ16" s="9">
        <f t="shared" ref="HJ16:HJ27" si="140">ROUND((MAX(HH16:HI16)+HG16)/2,1)</f>
        <v>0</v>
      </c>
      <c r="HK16" s="9"/>
      <c r="HL16" s="39">
        <f t="shared" ref="HL16:HL27" si="141">ROUND((HD16+HJ16)/2,1)</f>
        <v>2</v>
      </c>
      <c r="HM16" s="26"/>
      <c r="HN16" s="26"/>
      <c r="HO16" s="5"/>
      <c r="HP16" s="39"/>
    </row>
    <row r="17" spans="1:224" s="61" customFormat="1" ht="21.75" customHeight="1">
      <c r="A17" s="67">
        <v>8</v>
      </c>
      <c r="B17" s="104" t="s">
        <v>228</v>
      </c>
      <c r="C17" s="82" t="s">
        <v>230</v>
      </c>
      <c r="D17" s="82" t="str">
        <f t="shared" si="0"/>
        <v>123XD2643</v>
      </c>
      <c r="E17" s="79" t="s">
        <v>384</v>
      </c>
      <c r="F17" s="80" t="s">
        <v>118</v>
      </c>
      <c r="G17" s="106" t="s">
        <v>51</v>
      </c>
      <c r="H17" s="1">
        <v>8</v>
      </c>
      <c r="I17" s="1">
        <v>8</v>
      </c>
      <c r="J17" s="43">
        <f t="shared" si="1"/>
        <v>8</v>
      </c>
      <c r="K17" s="3">
        <v>9</v>
      </c>
      <c r="L17" s="3">
        <v>7</v>
      </c>
      <c r="M17" s="43">
        <f t="shared" si="2"/>
        <v>7.7</v>
      </c>
      <c r="N17" s="42">
        <f t="shared" si="3"/>
        <v>7.85</v>
      </c>
      <c r="O17" s="1">
        <v>8</v>
      </c>
      <c r="P17" s="5"/>
      <c r="Q17" s="23">
        <f t="shared" si="4"/>
        <v>7.9</v>
      </c>
      <c r="R17" s="5"/>
      <c r="S17" s="9"/>
      <c r="T17" s="5">
        <f t="shared" si="85"/>
        <v>0</v>
      </c>
      <c r="U17" s="5"/>
      <c r="V17" s="5"/>
      <c r="W17" s="5">
        <f t="shared" si="86"/>
        <v>0</v>
      </c>
      <c r="X17" s="5">
        <f t="shared" si="87"/>
        <v>0</v>
      </c>
      <c r="Y17" s="5"/>
      <c r="Z17" s="10"/>
      <c r="AA17" s="9">
        <f t="shared" si="88"/>
        <v>0</v>
      </c>
      <c r="AB17" s="39">
        <f t="shared" si="89"/>
        <v>7.9249999999999998</v>
      </c>
      <c r="AC17" s="1">
        <v>9</v>
      </c>
      <c r="AD17" s="1">
        <v>9</v>
      </c>
      <c r="AE17" s="1">
        <f t="shared" si="90"/>
        <v>9</v>
      </c>
      <c r="AF17" s="1">
        <v>6.5</v>
      </c>
      <c r="AG17" s="1"/>
      <c r="AH17" s="23">
        <f t="shared" si="11"/>
        <v>7.8</v>
      </c>
      <c r="AI17" s="9"/>
      <c r="AJ17" s="5"/>
      <c r="AK17" s="5">
        <f t="shared" si="12"/>
        <v>0</v>
      </c>
      <c r="AL17" s="5"/>
      <c r="AM17" s="5"/>
      <c r="AN17" s="9">
        <f t="shared" si="13"/>
        <v>0</v>
      </c>
      <c r="AO17" s="39">
        <f t="shared" si="14"/>
        <v>7.75</v>
      </c>
      <c r="AP17" s="26">
        <v>6</v>
      </c>
      <c r="AQ17" s="26">
        <v>6</v>
      </c>
      <c r="AR17" s="5">
        <f t="shared" si="91"/>
        <v>6</v>
      </c>
      <c r="AS17" s="5"/>
      <c r="AT17" s="10"/>
      <c r="AU17" s="23">
        <f t="shared" si="92"/>
        <v>3</v>
      </c>
      <c r="AV17" s="9"/>
      <c r="AW17" s="5"/>
      <c r="AX17" s="5">
        <f t="shared" si="93"/>
        <v>0</v>
      </c>
      <c r="AY17" s="5"/>
      <c r="AZ17" s="5"/>
      <c r="BA17" s="9">
        <f t="shared" si="94"/>
        <v>0</v>
      </c>
      <c r="BB17" s="39">
        <f t="shared" si="95"/>
        <v>3</v>
      </c>
      <c r="BC17" s="33">
        <v>8</v>
      </c>
      <c r="BD17" s="33">
        <v>8</v>
      </c>
      <c r="BE17" s="5">
        <f t="shared" si="96"/>
        <v>8</v>
      </c>
      <c r="BF17" s="5">
        <v>3.5</v>
      </c>
      <c r="BG17" s="10"/>
      <c r="BH17" s="23">
        <f t="shared" si="97"/>
        <v>5.8</v>
      </c>
      <c r="BI17" s="9"/>
      <c r="BJ17" s="5"/>
      <c r="BK17" s="5">
        <f t="shared" si="98"/>
        <v>0</v>
      </c>
      <c r="BL17" s="5"/>
      <c r="BM17" s="5"/>
      <c r="BN17" s="9">
        <f t="shared" si="99"/>
        <v>0</v>
      </c>
      <c r="BO17" s="39">
        <f t="shared" si="100"/>
        <v>5.75</v>
      </c>
      <c r="BP17" s="26">
        <v>8</v>
      </c>
      <c r="BQ17" s="26">
        <v>8</v>
      </c>
      <c r="BR17" s="5">
        <f t="shared" si="101"/>
        <v>8</v>
      </c>
      <c r="BS17" s="5">
        <v>10</v>
      </c>
      <c r="BT17" s="10"/>
      <c r="BU17" s="23">
        <f t="shared" si="102"/>
        <v>9</v>
      </c>
      <c r="BV17" s="9"/>
      <c r="BW17" s="5"/>
      <c r="BX17" s="5">
        <f t="shared" si="103"/>
        <v>0</v>
      </c>
      <c r="BY17" s="5"/>
      <c r="BZ17" s="5"/>
      <c r="CA17" s="9">
        <f t="shared" si="104"/>
        <v>0</v>
      </c>
      <c r="CB17" s="39">
        <f t="shared" si="29"/>
        <v>9</v>
      </c>
      <c r="CC17" s="26">
        <v>4</v>
      </c>
      <c r="CD17" s="26">
        <v>8</v>
      </c>
      <c r="CE17" s="26">
        <v>9</v>
      </c>
      <c r="CF17" s="26">
        <v>6</v>
      </c>
      <c r="CG17" s="5">
        <f t="shared" si="30"/>
        <v>7</v>
      </c>
      <c r="CH17" s="5"/>
      <c r="CI17" s="10"/>
      <c r="CJ17" s="23">
        <f t="shared" si="105"/>
        <v>3.5</v>
      </c>
      <c r="CK17" s="9"/>
      <c r="CL17" s="5"/>
      <c r="CM17" s="5">
        <f t="shared" si="106"/>
        <v>0</v>
      </c>
      <c r="CN17" s="5"/>
      <c r="CO17" s="5"/>
      <c r="CP17" s="9">
        <f t="shared" si="107"/>
        <v>0</v>
      </c>
      <c r="CQ17" s="39">
        <f t="shared" si="108"/>
        <v>3.5</v>
      </c>
      <c r="CR17" s="33">
        <v>7</v>
      </c>
      <c r="CS17" s="33">
        <v>7</v>
      </c>
      <c r="CT17" s="33">
        <f t="shared" si="109"/>
        <v>7</v>
      </c>
      <c r="CU17" s="33">
        <v>9</v>
      </c>
      <c r="CV17" s="10"/>
      <c r="CW17" s="23">
        <f t="shared" si="110"/>
        <v>8</v>
      </c>
      <c r="CX17" s="9"/>
      <c r="CY17" s="5"/>
      <c r="CZ17" s="5">
        <f t="shared" si="111"/>
        <v>0</v>
      </c>
      <c r="DA17" s="5"/>
      <c r="DB17" s="5"/>
      <c r="DC17" s="9">
        <f t="shared" si="112"/>
        <v>0</v>
      </c>
      <c r="DD17" s="39">
        <f t="shared" si="113"/>
        <v>8</v>
      </c>
      <c r="DE17" s="1">
        <v>7</v>
      </c>
      <c r="DF17" s="1">
        <v>8</v>
      </c>
      <c r="DG17" s="35">
        <f t="shared" si="40"/>
        <v>7.7</v>
      </c>
      <c r="DH17" s="1">
        <v>6</v>
      </c>
      <c r="DI17" s="4"/>
      <c r="DJ17" s="23">
        <f t="shared" si="114"/>
        <v>6.9</v>
      </c>
      <c r="DK17" s="9"/>
      <c r="DL17" s="5"/>
      <c r="DM17" s="5">
        <f t="shared" si="115"/>
        <v>0</v>
      </c>
      <c r="DN17" s="5"/>
      <c r="DO17" s="5"/>
      <c r="DP17" s="9">
        <f t="shared" si="116"/>
        <v>0</v>
      </c>
      <c r="DQ17" s="39">
        <f t="shared" si="117"/>
        <v>6.85</v>
      </c>
      <c r="DR17" s="26">
        <v>5</v>
      </c>
      <c r="DS17" s="26">
        <v>5</v>
      </c>
      <c r="DT17" s="5">
        <f t="shared" si="118"/>
        <v>5</v>
      </c>
      <c r="DU17" s="5"/>
      <c r="DV17" s="10"/>
      <c r="DW17" s="23">
        <f t="shared" si="119"/>
        <v>2.5</v>
      </c>
      <c r="DX17" s="5">
        <v>6</v>
      </c>
      <c r="DY17" s="5">
        <v>7</v>
      </c>
      <c r="DZ17" s="5">
        <f t="shared" si="120"/>
        <v>6.7</v>
      </c>
      <c r="EA17" s="5"/>
      <c r="EB17" s="5"/>
      <c r="EC17" s="9">
        <f t="shared" si="121"/>
        <v>3.4</v>
      </c>
      <c r="ED17" s="23">
        <f t="shared" si="84"/>
        <v>3</v>
      </c>
      <c r="EE17" s="9"/>
      <c r="EF17" s="9"/>
      <c r="EG17" s="5">
        <f t="shared" si="49"/>
        <v>0</v>
      </c>
      <c r="EH17" s="5"/>
      <c r="EI17" s="5"/>
      <c r="EJ17" s="9">
        <f t="shared" si="50"/>
        <v>0</v>
      </c>
      <c r="EK17" s="39">
        <f t="shared" si="51"/>
        <v>2.8</v>
      </c>
      <c r="EL17" s="26"/>
      <c r="EM17" s="26"/>
      <c r="EN17" s="5">
        <f t="shared" si="122"/>
        <v>0</v>
      </c>
      <c r="EO17" s="5"/>
      <c r="EP17" s="10"/>
      <c r="EQ17" s="23">
        <f t="shared" si="123"/>
        <v>0</v>
      </c>
      <c r="ER17" s="9"/>
      <c r="ES17" s="5"/>
      <c r="ET17" s="5">
        <f t="shared" si="124"/>
        <v>0</v>
      </c>
      <c r="EU17" s="5"/>
      <c r="EV17" s="5"/>
      <c r="EW17" s="9">
        <f t="shared" si="125"/>
        <v>0</v>
      </c>
      <c r="EX17" s="39">
        <f t="shared" si="126"/>
        <v>0</v>
      </c>
      <c r="EY17" s="26"/>
      <c r="EZ17" s="26"/>
      <c r="FA17" s="5">
        <f t="shared" si="127"/>
        <v>0</v>
      </c>
      <c r="FB17" s="5"/>
      <c r="FC17" s="10"/>
      <c r="FD17" s="23">
        <f t="shared" si="128"/>
        <v>0</v>
      </c>
      <c r="FE17" s="9"/>
      <c r="FF17" s="5"/>
      <c r="FG17" s="5">
        <f t="shared" si="129"/>
        <v>0</v>
      </c>
      <c r="FH17" s="5"/>
      <c r="FI17" s="5"/>
      <c r="FJ17" s="9">
        <f t="shared" si="130"/>
        <v>0</v>
      </c>
      <c r="FK17" s="39">
        <f t="shared" si="131"/>
        <v>0</v>
      </c>
      <c r="FL17" s="26"/>
      <c r="FM17" s="26"/>
      <c r="FN17" s="5">
        <f t="shared" si="132"/>
        <v>0</v>
      </c>
      <c r="FO17" s="5"/>
      <c r="FP17" s="10"/>
      <c r="FQ17" s="23">
        <f t="shared" si="133"/>
        <v>0</v>
      </c>
      <c r="FR17" s="9"/>
      <c r="FS17" s="5"/>
      <c r="FT17" s="5">
        <f t="shared" si="134"/>
        <v>0</v>
      </c>
      <c r="FU17" s="5"/>
      <c r="FV17" s="5"/>
      <c r="FW17" s="9">
        <f t="shared" si="135"/>
        <v>0</v>
      </c>
      <c r="FX17" s="39">
        <f t="shared" si="136"/>
        <v>0</v>
      </c>
      <c r="FY17" s="1"/>
      <c r="FZ17" s="1"/>
      <c r="GA17" s="35"/>
      <c r="GB17" s="1"/>
      <c r="GC17" s="5"/>
      <c r="GD17" s="23"/>
      <c r="GE17" s="9"/>
      <c r="GF17" s="5"/>
      <c r="GG17" s="5"/>
      <c r="GH17" s="5"/>
      <c r="GI17" s="5"/>
      <c r="GJ17" s="9"/>
      <c r="GK17" s="39"/>
      <c r="GL17" s="26"/>
      <c r="GM17" s="26"/>
      <c r="GN17" s="5"/>
      <c r="GO17" s="5"/>
      <c r="GP17" s="5"/>
      <c r="GQ17" s="23"/>
      <c r="GR17" s="9"/>
      <c r="GS17" s="5"/>
      <c r="GT17" s="5"/>
      <c r="GU17" s="5"/>
      <c r="GV17" s="5"/>
      <c r="GW17" s="9"/>
      <c r="GX17" s="39"/>
      <c r="GY17" s="26">
        <v>6</v>
      </c>
      <c r="GZ17" s="26">
        <v>7</v>
      </c>
      <c r="HA17" s="5">
        <f t="shared" si="137"/>
        <v>6.7</v>
      </c>
      <c r="HB17" s="5"/>
      <c r="HC17" s="10"/>
      <c r="HD17" s="23">
        <f t="shared" si="138"/>
        <v>3.4</v>
      </c>
      <c r="HE17" s="9"/>
      <c r="HF17" s="5"/>
      <c r="HG17" s="5">
        <f t="shared" si="139"/>
        <v>0</v>
      </c>
      <c r="HH17" s="5"/>
      <c r="HI17" s="5"/>
      <c r="HJ17" s="9">
        <f t="shared" si="140"/>
        <v>0</v>
      </c>
      <c r="HK17" s="9"/>
      <c r="HL17" s="39">
        <f t="shared" si="141"/>
        <v>1.7</v>
      </c>
      <c r="HM17" s="26"/>
      <c r="HN17" s="26"/>
      <c r="HO17" s="5"/>
      <c r="HP17" s="39"/>
    </row>
    <row r="18" spans="1:224" s="61" customFormat="1" ht="21.75" customHeight="1">
      <c r="A18" s="66">
        <v>9</v>
      </c>
      <c r="B18" s="104" t="s">
        <v>228</v>
      </c>
      <c r="C18" s="82" t="s">
        <v>231</v>
      </c>
      <c r="D18" s="82" t="str">
        <f t="shared" si="0"/>
        <v>123XD2644</v>
      </c>
      <c r="E18" s="79" t="s">
        <v>52</v>
      </c>
      <c r="F18" s="80" t="s">
        <v>126</v>
      </c>
      <c r="G18" s="106" t="s">
        <v>53</v>
      </c>
      <c r="H18" s="1">
        <v>8</v>
      </c>
      <c r="I18" s="1">
        <v>8</v>
      </c>
      <c r="J18" s="43">
        <f t="shared" ref="J18:J27" si="142">ROUND((I18*2+H18)/3,1)</f>
        <v>8</v>
      </c>
      <c r="K18" s="3">
        <v>8</v>
      </c>
      <c r="L18" s="3">
        <v>9</v>
      </c>
      <c r="M18" s="43">
        <f t="shared" si="2"/>
        <v>8.6999999999999993</v>
      </c>
      <c r="N18" s="42">
        <f t="shared" ref="N18:N26" si="143">(M18+J18)/2</f>
        <v>8.35</v>
      </c>
      <c r="O18" s="1">
        <v>8</v>
      </c>
      <c r="P18" s="5"/>
      <c r="Q18" s="23">
        <f t="shared" si="4"/>
        <v>8.1999999999999993</v>
      </c>
      <c r="R18" s="5"/>
      <c r="S18" s="9"/>
      <c r="T18" s="5">
        <f t="shared" si="85"/>
        <v>0</v>
      </c>
      <c r="U18" s="5"/>
      <c r="V18" s="5"/>
      <c r="W18" s="5">
        <f t="shared" si="86"/>
        <v>0</v>
      </c>
      <c r="X18" s="5">
        <f t="shared" si="87"/>
        <v>0</v>
      </c>
      <c r="Y18" s="5"/>
      <c r="Z18" s="10"/>
      <c r="AA18" s="9">
        <f t="shared" si="88"/>
        <v>0</v>
      </c>
      <c r="AB18" s="39">
        <f t="shared" si="89"/>
        <v>8.1750000000000007</v>
      </c>
      <c r="AC18" s="1">
        <v>7.5</v>
      </c>
      <c r="AD18" s="1">
        <v>6.5</v>
      </c>
      <c r="AE18" s="1">
        <f t="shared" si="90"/>
        <v>6.833333333333333</v>
      </c>
      <c r="AF18" s="1">
        <v>6</v>
      </c>
      <c r="AG18" s="1"/>
      <c r="AH18" s="23">
        <f t="shared" si="11"/>
        <v>6.4</v>
      </c>
      <c r="AI18" s="9"/>
      <c r="AJ18" s="5"/>
      <c r="AK18" s="5">
        <f t="shared" si="12"/>
        <v>0</v>
      </c>
      <c r="AL18" s="5"/>
      <c r="AM18" s="5"/>
      <c r="AN18" s="9">
        <f t="shared" si="13"/>
        <v>0</v>
      </c>
      <c r="AO18" s="39">
        <f t="shared" si="14"/>
        <v>6.4166666666666661</v>
      </c>
      <c r="AP18" s="26">
        <v>10</v>
      </c>
      <c r="AQ18" s="26">
        <v>8</v>
      </c>
      <c r="AR18" s="5">
        <f t="shared" si="91"/>
        <v>8.6999999999999993</v>
      </c>
      <c r="AS18" s="5"/>
      <c r="AT18" s="10"/>
      <c r="AU18" s="23">
        <f t="shared" si="92"/>
        <v>4.4000000000000004</v>
      </c>
      <c r="AV18" s="9"/>
      <c r="AW18" s="5"/>
      <c r="AX18" s="5">
        <f t="shared" si="93"/>
        <v>0</v>
      </c>
      <c r="AY18" s="5"/>
      <c r="AZ18" s="5"/>
      <c r="BA18" s="9">
        <f t="shared" si="94"/>
        <v>0</v>
      </c>
      <c r="BB18" s="39">
        <f t="shared" si="95"/>
        <v>4.3499999999999996</v>
      </c>
      <c r="BC18" s="33">
        <v>8</v>
      </c>
      <c r="BD18" s="33">
        <v>8</v>
      </c>
      <c r="BE18" s="5">
        <f t="shared" si="96"/>
        <v>8</v>
      </c>
      <c r="BF18" s="5">
        <v>5</v>
      </c>
      <c r="BG18" s="10"/>
      <c r="BH18" s="23">
        <f t="shared" si="97"/>
        <v>6.5</v>
      </c>
      <c r="BI18" s="9"/>
      <c r="BJ18" s="5"/>
      <c r="BK18" s="5">
        <f t="shared" si="98"/>
        <v>0</v>
      </c>
      <c r="BL18" s="5"/>
      <c r="BM18" s="5"/>
      <c r="BN18" s="9">
        <f t="shared" si="99"/>
        <v>0</v>
      </c>
      <c r="BO18" s="39">
        <f t="shared" si="100"/>
        <v>6.5</v>
      </c>
      <c r="BP18" s="26">
        <v>7</v>
      </c>
      <c r="BQ18" s="26">
        <v>8</v>
      </c>
      <c r="BR18" s="5">
        <f t="shared" si="101"/>
        <v>7.7</v>
      </c>
      <c r="BS18" s="5">
        <v>10</v>
      </c>
      <c r="BT18" s="10"/>
      <c r="BU18" s="23">
        <f t="shared" si="102"/>
        <v>8.9</v>
      </c>
      <c r="BV18" s="9"/>
      <c r="BW18" s="5"/>
      <c r="BX18" s="5">
        <f t="shared" si="103"/>
        <v>0</v>
      </c>
      <c r="BY18" s="5"/>
      <c r="BZ18" s="5"/>
      <c r="CA18" s="9">
        <f t="shared" si="104"/>
        <v>0</v>
      </c>
      <c r="CB18" s="39">
        <f t="shared" si="29"/>
        <v>8.85</v>
      </c>
      <c r="CC18" s="26">
        <v>9</v>
      </c>
      <c r="CD18" s="26">
        <v>10</v>
      </c>
      <c r="CE18" s="26">
        <v>9</v>
      </c>
      <c r="CF18" s="26">
        <v>10</v>
      </c>
      <c r="CG18" s="5">
        <f t="shared" si="30"/>
        <v>9.5</v>
      </c>
      <c r="CH18" s="5"/>
      <c r="CI18" s="10"/>
      <c r="CJ18" s="23">
        <f t="shared" si="105"/>
        <v>4.8</v>
      </c>
      <c r="CK18" s="9"/>
      <c r="CL18" s="5"/>
      <c r="CM18" s="5">
        <f t="shared" si="106"/>
        <v>0</v>
      </c>
      <c r="CN18" s="5"/>
      <c r="CO18" s="5"/>
      <c r="CP18" s="9">
        <f t="shared" si="107"/>
        <v>0</v>
      </c>
      <c r="CQ18" s="39">
        <f t="shared" si="108"/>
        <v>4.75</v>
      </c>
      <c r="CR18" s="33">
        <v>7</v>
      </c>
      <c r="CS18" s="33">
        <v>10</v>
      </c>
      <c r="CT18" s="33">
        <f t="shared" si="109"/>
        <v>9</v>
      </c>
      <c r="CU18" s="33">
        <v>9</v>
      </c>
      <c r="CV18" s="10"/>
      <c r="CW18" s="23">
        <f t="shared" si="110"/>
        <v>9</v>
      </c>
      <c r="CX18" s="9"/>
      <c r="CY18" s="5"/>
      <c r="CZ18" s="5">
        <f t="shared" si="111"/>
        <v>0</v>
      </c>
      <c r="DA18" s="5"/>
      <c r="DB18" s="5"/>
      <c r="DC18" s="9">
        <f t="shared" si="112"/>
        <v>0</v>
      </c>
      <c r="DD18" s="39">
        <f t="shared" si="113"/>
        <v>9</v>
      </c>
      <c r="DE18" s="1">
        <v>8</v>
      </c>
      <c r="DF18" s="1">
        <v>7</v>
      </c>
      <c r="DG18" s="35">
        <f t="shared" si="40"/>
        <v>7.3</v>
      </c>
      <c r="DH18" s="1">
        <v>8</v>
      </c>
      <c r="DI18" s="4"/>
      <c r="DJ18" s="23">
        <f t="shared" si="114"/>
        <v>7.7</v>
      </c>
      <c r="DK18" s="9"/>
      <c r="DL18" s="5"/>
      <c r="DM18" s="5">
        <f t="shared" si="115"/>
        <v>0</v>
      </c>
      <c r="DN18" s="5"/>
      <c r="DO18" s="5"/>
      <c r="DP18" s="9">
        <f t="shared" si="116"/>
        <v>0</v>
      </c>
      <c r="DQ18" s="39">
        <f t="shared" si="117"/>
        <v>7.65</v>
      </c>
      <c r="DR18" s="26">
        <v>10</v>
      </c>
      <c r="DS18" s="26">
        <v>9</v>
      </c>
      <c r="DT18" s="5">
        <f t="shared" si="118"/>
        <v>9.3000000000000007</v>
      </c>
      <c r="DU18" s="5"/>
      <c r="DV18" s="10"/>
      <c r="DW18" s="23">
        <f t="shared" si="119"/>
        <v>4.7</v>
      </c>
      <c r="DX18" s="5">
        <v>7</v>
      </c>
      <c r="DY18" s="5">
        <v>8</v>
      </c>
      <c r="DZ18" s="5">
        <f t="shared" si="120"/>
        <v>7.7</v>
      </c>
      <c r="EA18" s="5"/>
      <c r="EB18" s="5"/>
      <c r="EC18" s="9">
        <f t="shared" si="121"/>
        <v>3.9</v>
      </c>
      <c r="ED18" s="23">
        <f t="shared" si="84"/>
        <v>4.3</v>
      </c>
      <c r="EE18" s="9"/>
      <c r="EF18" s="9"/>
      <c r="EG18" s="5">
        <f t="shared" si="49"/>
        <v>0</v>
      </c>
      <c r="EH18" s="5"/>
      <c r="EI18" s="5"/>
      <c r="EJ18" s="9">
        <f t="shared" si="50"/>
        <v>0</v>
      </c>
      <c r="EK18" s="39">
        <f t="shared" si="51"/>
        <v>4.5</v>
      </c>
      <c r="EL18" s="26"/>
      <c r="EM18" s="26"/>
      <c r="EN18" s="5">
        <f t="shared" si="122"/>
        <v>0</v>
      </c>
      <c r="EO18" s="5"/>
      <c r="EP18" s="10"/>
      <c r="EQ18" s="23">
        <f t="shared" si="123"/>
        <v>0</v>
      </c>
      <c r="ER18" s="9"/>
      <c r="ES18" s="5"/>
      <c r="ET18" s="5">
        <f t="shared" si="124"/>
        <v>0</v>
      </c>
      <c r="EU18" s="5"/>
      <c r="EV18" s="5"/>
      <c r="EW18" s="9">
        <f t="shared" si="125"/>
        <v>0</v>
      </c>
      <c r="EX18" s="39">
        <f t="shared" si="126"/>
        <v>0</v>
      </c>
      <c r="EY18" s="26"/>
      <c r="EZ18" s="26"/>
      <c r="FA18" s="5">
        <f t="shared" si="127"/>
        <v>0</v>
      </c>
      <c r="FB18" s="5"/>
      <c r="FC18" s="10"/>
      <c r="FD18" s="23">
        <f t="shared" si="128"/>
        <v>0</v>
      </c>
      <c r="FE18" s="9"/>
      <c r="FF18" s="5"/>
      <c r="FG18" s="5">
        <f t="shared" si="129"/>
        <v>0</v>
      </c>
      <c r="FH18" s="5"/>
      <c r="FI18" s="5"/>
      <c r="FJ18" s="9">
        <f t="shared" si="130"/>
        <v>0</v>
      </c>
      <c r="FK18" s="39">
        <f t="shared" si="131"/>
        <v>0</v>
      </c>
      <c r="FL18" s="26"/>
      <c r="FM18" s="26"/>
      <c r="FN18" s="5">
        <f t="shared" si="132"/>
        <v>0</v>
      </c>
      <c r="FO18" s="5"/>
      <c r="FP18" s="10"/>
      <c r="FQ18" s="23">
        <f t="shared" si="133"/>
        <v>0</v>
      </c>
      <c r="FR18" s="9"/>
      <c r="FS18" s="5"/>
      <c r="FT18" s="5">
        <f t="shared" si="134"/>
        <v>0</v>
      </c>
      <c r="FU18" s="5"/>
      <c r="FV18" s="5"/>
      <c r="FW18" s="9">
        <f t="shared" si="135"/>
        <v>0</v>
      </c>
      <c r="FX18" s="39">
        <f t="shared" si="136"/>
        <v>0</v>
      </c>
      <c r="FY18" s="1"/>
      <c r="FZ18" s="1"/>
      <c r="GA18" s="35"/>
      <c r="GB18" s="1"/>
      <c r="GC18" s="5"/>
      <c r="GD18" s="23"/>
      <c r="GE18" s="9"/>
      <c r="GF18" s="5"/>
      <c r="GG18" s="5"/>
      <c r="GH18" s="5"/>
      <c r="GI18" s="5"/>
      <c r="GJ18" s="9"/>
      <c r="GK18" s="39"/>
      <c r="GL18" s="26"/>
      <c r="GM18" s="26"/>
      <c r="GN18" s="5"/>
      <c r="GO18" s="5"/>
      <c r="GP18" s="5"/>
      <c r="GQ18" s="23"/>
      <c r="GR18" s="9"/>
      <c r="GS18" s="5"/>
      <c r="GT18" s="5"/>
      <c r="GU18" s="5"/>
      <c r="GV18" s="5"/>
      <c r="GW18" s="9"/>
      <c r="GX18" s="39"/>
      <c r="GY18" s="26">
        <v>9</v>
      </c>
      <c r="GZ18" s="26">
        <v>9</v>
      </c>
      <c r="HA18" s="5">
        <f t="shared" si="137"/>
        <v>9</v>
      </c>
      <c r="HB18" s="5"/>
      <c r="HC18" s="10"/>
      <c r="HD18" s="23">
        <f t="shared" si="138"/>
        <v>4.5</v>
      </c>
      <c r="HE18" s="9"/>
      <c r="HF18" s="5"/>
      <c r="HG18" s="5">
        <f t="shared" si="139"/>
        <v>0</v>
      </c>
      <c r="HH18" s="5"/>
      <c r="HI18" s="5"/>
      <c r="HJ18" s="9">
        <f t="shared" si="140"/>
        <v>0</v>
      </c>
      <c r="HK18" s="9"/>
      <c r="HL18" s="39">
        <f t="shared" si="141"/>
        <v>2.2999999999999998</v>
      </c>
      <c r="HM18" s="26"/>
      <c r="HN18" s="26"/>
      <c r="HO18" s="5"/>
      <c r="HP18" s="39"/>
    </row>
    <row r="19" spans="1:224" s="61" customFormat="1" ht="21.75" customHeight="1">
      <c r="A19" s="67">
        <v>10</v>
      </c>
      <c r="B19" s="104" t="s">
        <v>228</v>
      </c>
      <c r="C19" s="82" t="s">
        <v>232</v>
      </c>
      <c r="D19" s="82" t="str">
        <f t="shared" si="0"/>
        <v>123XD2645</v>
      </c>
      <c r="E19" s="79" t="s">
        <v>54</v>
      </c>
      <c r="F19" s="80" t="s">
        <v>55</v>
      </c>
      <c r="G19" s="106" t="s">
        <v>56</v>
      </c>
      <c r="H19" s="1">
        <v>8</v>
      </c>
      <c r="I19" s="1">
        <v>8</v>
      </c>
      <c r="J19" s="43">
        <f t="shared" si="142"/>
        <v>8</v>
      </c>
      <c r="K19" s="3">
        <v>8</v>
      </c>
      <c r="L19" s="3">
        <v>8</v>
      </c>
      <c r="M19" s="43">
        <f t="shared" ref="M19:M26" si="144">ROUND((L19*2+K19)/3,1)</f>
        <v>8</v>
      </c>
      <c r="N19" s="42">
        <f t="shared" si="143"/>
        <v>8</v>
      </c>
      <c r="O19" s="1">
        <v>8</v>
      </c>
      <c r="P19" s="5"/>
      <c r="Q19" s="23">
        <f t="shared" ref="Q19:Q26" si="145">ROUND((MAX(O19:P19)+N19)/2,1)</f>
        <v>8</v>
      </c>
      <c r="R19" s="5"/>
      <c r="S19" s="9"/>
      <c r="T19" s="5">
        <f t="shared" si="85"/>
        <v>0</v>
      </c>
      <c r="U19" s="5"/>
      <c r="V19" s="5"/>
      <c r="W19" s="5">
        <f t="shared" si="86"/>
        <v>0</v>
      </c>
      <c r="X19" s="5">
        <f t="shared" si="87"/>
        <v>0</v>
      </c>
      <c r="Y19" s="5"/>
      <c r="Z19" s="10"/>
      <c r="AA19" s="9">
        <f t="shared" si="88"/>
        <v>0</v>
      </c>
      <c r="AB19" s="39">
        <f t="shared" si="89"/>
        <v>8</v>
      </c>
      <c r="AC19" s="1">
        <v>8</v>
      </c>
      <c r="AD19" s="1">
        <v>5</v>
      </c>
      <c r="AE19" s="1">
        <f t="shared" si="90"/>
        <v>6</v>
      </c>
      <c r="AF19" s="1">
        <v>6</v>
      </c>
      <c r="AG19" s="1"/>
      <c r="AH19" s="23">
        <f t="shared" si="11"/>
        <v>6</v>
      </c>
      <c r="AI19" s="9"/>
      <c r="AJ19" s="5"/>
      <c r="AK19" s="5">
        <f t="shared" si="12"/>
        <v>0</v>
      </c>
      <c r="AL19" s="5"/>
      <c r="AM19" s="5"/>
      <c r="AN19" s="9">
        <f t="shared" si="13"/>
        <v>0</v>
      </c>
      <c r="AO19" s="39">
        <f t="shared" si="14"/>
        <v>6</v>
      </c>
      <c r="AP19" s="26">
        <v>8</v>
      </c>
      <c r="AQ19" s="26">
        <v>8</v>
      </c>
      <c r="AR19" s="5">
        <f t="shared" si="91"/>
        <v>8</v>
      </c>
      <c r="AS19" s="5"/>
      <c r="AT19" s="10"/>
      <c r="AU19" s="23">
        <f t="shared" si="92"/>
        <v>4</v>
      </c>
      <c r="AV19" s="9"/>
      <c r="AW19" s="5"/>
      <c r="AX19" s="5">
        <f t="shared" si="93"/>
        <v>0</v>
      </c>
      <c r="AY19" s="5"/>
      <c r="AZ19" s="5"/>
      <c r="BA19" s="9">
        <f t="shared" si="94"/>
        <v>0</v>
      </c>
      <c r="BB19" s="39">
        <f t="shared" si="95"/>
        <v>4</v>
      </c>
      <c r="BC19" s="33">
        <v>7</v>
      </c>
      <c r="BD19" s="33">
        <v>8</v>
      </c>
      <c r="BE19" s="5">
        <f t="shared" si="96"/>
        <v>7.7</v>
      </c>
      <c r="BF19" s="5">
        <v>4</v>
      </c>
      <c r="BG19" s="10"/>
      <c r="BH19" s="23">
        <f t="shared" si="97"/>
        <v>5.9</v>
      </c>
      <c r="BI19" s="9"/>
      <c r="BJ19" s="5"/>
      <c r="BK19" s="5">
        <f t="shared" si="98"/>
        <v>0</v>
      </c>
      <c r="BL19" s="5"/>
      <c r="BM19" s="5"/>
      <c r="BN19" s="9">
        <f t="shared" si="99"/>
        <v>0</v>
      </c>
      <c r="BO19" s="39">
        <f t="shared" si="100"/>
        <v>5.85</v>
      </c>
      <c r="BP19" s="26">
        <v>9</v>
      </c>
      <c r="BQ19" s="26">
        <v>8</v>
      </c>
      <c r="BR19" s="5">
        <f t="shared" si="101"/>
        <v>8.3000000000000007</v>
      </c>
      <c r="BS19" s="5">
        <v>8</v>
      </c>
      <c r="BT19" s="10"/>
      <c r="BU19" s="23">
        <f t="shared" si="102"/>
        <v>8.1999999999999993</v>
      </c>
      <c r="BV19" s="9"/>
      <c r="BW19" s="5"/>
      <c r="BX19" s="5">
        <f t="shared" si="103"/>
        <v>0</v>
      </c>
      <c r="BY19" s="5"/>
      <c r="BZ19" s="5"/>
      <c r="CA19" s="9">
        <f t="shared" si="104"/>
        <v>0</v>
      </c>
      <c r="CB19" s="39">
        <f t="shared" si="29"/>
        <v>8.15</v>
      </c>
      <c r="CC19" s="26">
        <v>4</v>
      </c>
      <c r="CD19" s="26">
        <v>6</v>
      </c>
      <c r="CE19" s="26">
        <v>8</v>
      </c>
      <c r="CF19" s="26">
        <v>7</v>
      </c>
      <c r="CG19" s="5">
        <f t="shared" si="30"/>
        <v>6.7</v>
      </c>
      <c r="CH19" s="5"/>
      <c r="CI19" s="10"/>
      <c r="CJ19" s="23">
        <f t="shared" si="105"/>
        <v>3.4</v>
      </c>
      <c r="CK19" s="9"/>
      <c r="CL19" s="5"/>
      <c r="CM19" s="5">
        <f t="shared" si="106"/>
        <v>0</v>
      </c>
      <c r="CN19" s="5"/>
      <c r="CO19" s="5"/>
      <c r="CP19" s="9">
        <f t="shared" si="107"/>
        <v>0</v>
      </c>
      <c r="CQ19" s="39">
        <f t="shared" si="108"/>
        <v>3.35</v>
      </c>
      <c r="CR19" s="33">
        <v>6</v>
      </c>
      <c r="CS19" s="33">
        <v>6</v>
      </c>
      <c r="CT19" s="33">
        <f t="shared" si="109"/>
        <v>6</v>
      </c>
      <c r="CU19" s="33">
        <v>4</v>
      </c>
      <c r="CV19" s="10"/>
      <c r="CW19" s="23">
        <f t="shared" si="110"/>
        <v>5</v>
      </c>
      <c r="CX19" s="9"/>
      <c r="CY19" s="5"/>
      <c r="CZ19" s="5">
        <f t="shared" si="111"/>
        <v>0</v>
      </c>
      <c r="DA19" s="5"/>
      <c r="DB19" s="5"/>
      <c r="DC19" s="9">
        <f t="shared" si="112"/>
        <v>0</v>
      </c>
      <c r="DD19" s="39">
        <f t="shared" si="113"/>
        <v>5</v>
      </c>
      <c r="DE19" s="1">
        <v>8</v>
      </c>
      <c r="DF19" s="1">
        <v>6</v>
      </c>
      <c r="DG19" s="35">
        <f t="shared" si="40"/>
        <v>6.7</v>
      </c>
      <c r="DH19" s="1">
        <v>7</v>
      </c>
      <c r="DI19" s="4"/>
      <c r="DJ19" s="23">
        <f t="shared" si="114"/>
        <v>6.9</v>
      </c>
      <c r="DK19" s="9"/>
      <c r="DL19" s="5"/>
      <c r="DM19" s="5">
        <f t="shared" si="115"/>
        <v>0</v>
      </c>
      <c r="DN19" s="5"/>
      <c r="DO19" s="5"/>
      <c r="DP19" s="9">
        <f t="shared" si="116"/>
        <v>0</v>
      </c>
      <c r="DQ19" s="39">
        <f t="shared" si="117"/>
        <v>6.85</v>
      </c>
      <c r="DR19" s="26">
        <v>7</v>
      </c>
      <c r="DS19" s="26">
        <v>7</v>
      </c>
      <c r="DT19" s="5">
        <f t="shared" si="118"/>
        <v>7</v>
      </c>
      <c r="DU19" s="5"/>
      <c r="DV19" s="10"/>
      <c r="DW19" s="23">
        <f t="shared" si="119"/>
        <v>3.5</v>
      </c>
      <c r="DX19" s="5">
        <v>6</v>
      </c>
      <c r="DY19" s="5">
        <v>6</v>
      </c>
      <c r="DZ19" s="5">
        <f t="shared" si="120"/>
        <v>6</v>
      </c>
      <c r="EA19" s="5"/>
      <c r="EB19" s="5"/>
      <c r="EC19" s="9">
        <f t="shared" si="121"/>
        <v>3</v>
      </c>
      <c r="ED19" s="23">
        <f t="shared" si="84"/>
        <v>3.3</v>
      </c>
      <c r="EE19" s="9"/>
      <c r="EF19" s="9"/>
      <c r="EG19" s="5">
        <f t="shared" si="49"/>
        <v>0</v>
      </c>
      <c r="EH19" s="5"/>
      <c r="EI19" s="5"/>
      <c r="EJ19" s="9">
        <f t="shared" ref="EJ19:EJ27" si="146">ROUND((MAX(EH19:EI19)+EG19)/2,1)</f>
        <v>0</v>
      </c>
      <c r="EK19" s="39">
        <f t="shared" si="51"/>
        <v>3.4</v>
      </c>
      <c r="EL19" s="26"/>
      <c r="EM19" s="26"/>
      <c r="EN19" s="5">
        <f t="shared" si="122"/>
        <v>0</v>
      </c>
      <c r="EO19" s="5"/>
      <c r="EP19" s="10"/>
      <c r="EQ19" s="23">
        <f t="shared" si="123"/>
        <v>0</v>
      </c>
      <c r="ER19" s="9"/>
      <c r="ES19" s="5"/>
      <c r="ET19" s="5">
        <f t="shared" si="124"/>
        <v>0</v>
      </c>
      <c r="EU19" s="5"/>
      <c r="EV19" s="5"/>
      <c r="EW19" s="9">
        <f t="shared" si="125"/>
        <v>0</v>
      </c>
      <c r="EX19" s="39">
        <f t="shared" si="126"/>
        <v>0</v>
      </c>
      <c r="EY19" s="26"/>
      <c r="EZ19" s="26"/>
      <c r="FA19" s="5">
        <f t="shared" si="127"/>
        <v>0</v>
      </c>
      <c r="FB19" s="5"/>
      <c r="FC19" s="10"/>
      <c r="FD19" s="23">
        <f t="shared" si="128"/>
        <v>0</v>
      </c>
      <c r="FE19" s="9"/>
      <c r="FF19" s="5"/>
      <c r="FG19" s="5">
        <f t="shared" si="129"/>
        <v>0</v>
      </c>
      <c r="FH19" s="5"/>
      <c r="FI19" s="5"/>
      <c r="FJ19" s="9">
        <f t="shared" si="130"/>
        <v>0</v>
      </c>
      <c r="FK19" s="39">
        <f t="shared" si="131"/>
        <v>0</v>
      </c>
      <c r="FL19" s="26"/>
      <c r="FM19" s="26"/>
      <c r="FN19" s="5">
        <f t="shared" si="132"/>
        <v>0</v>
      </c>
      <c r="FO19" s="5"/>
      <c r="FP19" s="10"/>
      <c r="FQ19" s="23">
        <f t="shared" si="133"/>
        <v>0</v>
      </c>
      <c r="FR19" s="9"/>
      <c r="FS19" s="5"/>
      <c r="FT19" s="5">
        <f t="shared" si="134"/>
        <v>0</v>
      </c>
      <c r="FU19" s="5"/>
      <c r="FV19" s="5"/>
      <c r="FW19" s="9">
        <f t="shared" si="135"/>
        <v>0</v>
      </c>
      <c r="FX19" s="39">
        <f t="shared" si="136"/>
        <v>0</v>
      </c>
      <c r="FY19" s="1"/>
      <c r="FZ19" s="1"/>
      <c r="GA19" s="35"/>
      <c r="GB19" s="1"/>
      <c r="GC19" s="5"/>
      <c r="GD19" s="23"/>
      <c r="GE19" s="9"/>
      <c r="GF19" s="5"/>
      <c r="GG19" s="5"/>
      <c r="GH19" s="5"/>
      <c r="GI19" s="5"/>
      <c r="GJ19" s="9"/>
      <c r="GK19" s="39"/>
      <c r="GL19" s="26"/>
      <c r="GM19" s="26"/>
      <c r="GN19" s="5"/>
      <c r="GO19" s="5"/>
      <c r="GP19" s="5"/>
      <c r="GQ19" s="23"/>
      <c r="GR19" s="9"/>
      <c r="GS19" s="5"/>
      <c r="GT19" s="5"/>
      <c r="GU19" s="5"/>
      <c r="GV19" s="5"/>
      <c r="GW19" s="9"/>
      <c r="GX19" s="39"/>
      <c r="GY19" s="26">
        <v>9</v>
      </c>
      <c r="GZ19" s="26">
        <v>10</v>
      </c>
      <c r="HA19" s="5">
        <f t="shared" si="137"/>
        <v>9.6999999999999993</v>
      </c>
      <c r="HB19" s="5"/>
      <c r="HC19" s="10"/>
      <c r="HD19" s="23">
        <f t="shared" si="138"/>
        <v>4.9000000000000004</v>
      </c>
      <c r="HE19" s="9"/>
      <c r="HF19" s="5"/>
      <c r="HG19" s="5">
        <f t="shared" si="139"/>
        <v>0</v>
      </c>
      <c r="HH19" s="5"/>
      <c r="HI19" s="5"/>
      <c r="HJ19" s="9">
        <f t="shared" si="140"/>
        <v>0</v>
      </c>
      <c r="HK19" s="9"/>
      <c r="HL19" s="39">
        <f t="shared" si="141"/>
        <v>2.5</v>
      </c>
      <c r="HM19" s="26"/>
      <c r="HN19" s="26"/>
      <c r="HO19" s="5"/>
      <c r="HP19" s="39"/>
    </row>
    <row r="20" spans="1:224" s="61" customFormat="1" ht="21.75" customHeight="1">
      <c r="A20" s="66">
        <v>11</v>
      </c>
      <c r="B20" s="104" t="s">
        <v>228</v>
      </c>
      <c r="C20" s="82" t="s">
        <v>233</v>
      </c>
      <c r="D20" s="82" t="str">
        <f t="shared" ref="D20:D27" si="147">B20&amp;C20</f>
        <v>123XD2646</v>
      </c>
      <c r="E20" s="79" t="s">
        <v>57</v>
      </c>
      <c r="F20" s="80" t="s">
        <v>58</v>
      </c>
      <c r="G20" s="106" t="s">
        <v>59</v>
      </c>
      <c r="H20" s="1">
        <v>7</v>
      </c>
      <c r="I20" s="1">
        <v>8</v>
      </c>
      <c r="J20" s="43">
        <f t="shared" si="142"/>
        <v>7.7</v>
      </c>
      <c r="K20" s="3">
        <v>7</v>
      </c>
      <c r="L20" s="3">
        <v>9</v>
      </c>
      <c r="M20" s="43">
        <f t="shared" si="144"/>
        <v>8.3000000000000007</v>
      </c>
      <c r="N20" s="42">
        <f t="shared" si="143"/>
        <v>8</v>
      </c>
      <c r="O20" s="1">
        <v>9</v>
      </c>
      <c r="P20" s="5"/>
      <c r="Q20" s="23">
        <f t="shared" si="145"/>
        <v>8.5</v>
      </c>
      <c r="R20" s="5"/>
      <c r="S20" s="9"/>
      <c r="T20" s="5">
        <f t="shared" si="85"/>
        <v>0</v>
      </c>
      <c r="U20" s="5"/>
      <c r="V20" s="5"/>
      <c r="W20" s="5">
        <f t="shared" si="86"/>
        <v>0</v>
      </c>
      <c r="X20" s="5">
        <f t="shared" si="87"/>
        <v>0</v>
      </c>
      <c r="Y20" s="5"/>
      <c r="Z20" s="10"/>
      <c r="AA20" s="9">
        <f t="shared" si="88"/>
        <v>0</v>
      </c>
      <c r="AB20" s="39">
        <f t="shared" si="89"/>
        <v>8.5</v>
      </c>
      <c r="AC20" s="1">
        <v>8</v>
      </c>
      <c r="AD20" s="1">
        <v>9</v>
      </c>
      <c r="AE20" s="1">
        <f t="shared" si="90"/>
        <v>8.6666666666666661</v>
      </c>
      <c r="AF20" s="1">
        <v>5.5</v>
      </c>
      <c r="AG20" s="1"/>
      <c r="AH20" s="23">
        <f t="shared" ref="AH20:AH27" si="148">ROUND((MAX(AF20:AG20)+AE20)/2,1)</f>
        <v>7.1</v>
      </c>
      <c r="AI20" s="9"/>
      <c r="AJ20" s="5"/>
      <c r="AK20" s="5">
        <f t="shared" ref="AK20:AK27" si="149">ROUND((AI20+AJ20*2)/3,1)</f>
        <v>0</v>
      </c>
      <c r="AL20" s="5"/>
      <c r="AM20" s="5"/>
      <c r="AN20" s="9">
        <f t="shared" ref="AN20:AN27" si="150">ROUND((MAX(AL20:AM20)+AK20)/2,1)</f>
        <v>0</v>
      </c>
      <c r="AO20" s="39">
        <f t="shared" ref="AO20:AO27" si="151">IF(AK20=0,(MAX(AF20,AG20)+AE20)/2,(MAX(AL20,AM20)+AK20)/2)</f>
        <v>7.083333333333333</v>
      </c>
      <c r="AP20" s="26">
        <v>10</v>
      </c>
      <c r="AQ20" s="26">
        <v>7</v>
      </c>
      <c r="AR20" s="5">
        <f t="shared" si="91"/>
        <v>8</v>
      </c>
      <c r="AS20" s="5"/>
      <c r="AT20" s="10"/>
      <c r="AU20" s="23">
        <f t="shared" si="92"/>
        <v>4</v>
      </c>
      <c r="AV20" s="9"/>
      <c r="AW20" s="5"/>
      <c r="AX20" s="5">
        <f t="shared" si="93"/>
        <v>0</v>
      </c>
      <c r="AY20" s="5"/>
      <c r="AZ20" s="5"/>
      <c r="BA20" s="9">
        <f t="shared" si="94"/>
        <v>0</v>
      </c>
      <c r="BB20" s="39">
        <f t="shared" si="95"/>
        <v>4</v>
      </c>
      <c r="BC20" s="33">
        <v>6</v>
      </c>
      <c r="BD20" s="33">
        <v>6</v>
      </c>
      <c r="BE20" s="5">
        <f t="shared" si="96"/>
        <v>6</v>
      </c>
      <c r="BF20" s="5">
        <v>4</v>
      </c>
      <c r="BG20" s="10"/>
      <c r="BH20" s="23">
        <f t="shared" si="97"/>
        <v>5</v>
      </c>
      <c r="BI20" s="9"/>
      <c r="BJ20" s="5"/>
      <c r="BK20" s="5">
        <f t="shared" si="98"/>
        <v>0</v>
      </c>
      <c r="BL20" s="5"/>
      <c r="BM20" s="5"/>
      <c r="BN20" s="9">
        <f t="shared" si="99"/>
        <v>0</v>
      </c>
      <c r="BO20" s="39">
        <f t="shared" si="100"/>
        <v>5</v>
      </c>
      <c r="BP20" s="26">
        <v>7</v>
      </c>
      <c r="BQ20" s="26">
        <v>9</v>
      </c>
      <c r="BR20" s="5">
        <f t="shared" si="101"/>
        <v>8.3000000000000007</v>
      </c>
      <c r="BS20" s="5">
        <v>7</v>
      </c>
      <c r="BT20" s="10"/>
      <c r="BU20" s="23">
        <f t="shared" si="102"/>
        <v>7.7</v>
      </c>
      <c r="BV20" s="9"/>
      <c r="BW20" s="5"/>
      <c r="BX20" s="5">
        <f t="shared" si="103"/>
        <v>0</v>
      </c>
      <c r="BY20" s="5"/>
      <c r="BZ20" s="5"/>
      <c r="CA20" s="9">
        <f t="shared" si="104"/>
        <v>0</v>
      </c>
      <c r="CB20" s="39">
        <f t="shared" ref="CB20:CB27" si="152">IF(BX20=0,(MAX(BS20,BT20)+BR20)/2,(MAX(BY20,BZ20)+BX20)/2)</f>
        <v>7.65</v>
      </c>
      <c r="CC20" s="26">
        <v>8</v>
      </c>
      <c r="CD20" s="26">
        <v>6</v>
      </c>
      <c r="CE20" s="26">
        <v>9</v>
      </c>
      <c r="CF20" s="26">
        <v>6</v>
      </c>
      <c r="CG20" s="5">
        <f t="shared" ref="CG20:CG27" si="153">ROUND((CC20+CF20*2+CD20+CE20*2)/6,1)</f>
        <v>7.3</v>
      </c>
      <c r="CH20" s="5"/>
      <c r="CI20" s="10"/>
      <c r="CJ20" s="23">
        <f t="shared" si="105"/>
        <v>3.7</v>
      </c>
      <c r="CK20" s="9"/>
      <c r="CL20" s="5"/>
      <c r="CM20" s="5">
        <f t="shared" si="106"/>
        <v>0</v>
      </c>
      <c r="CN20" s="5"/>
      <c r="CO20" s="5"/>
      <c r="CP20" s="9">
        <f t="shared" si="107"/>
        <v>0</v>
      </c>
      <c r="CQ20" s="39">
        <f t="shared" si="108"/>
        <v>3.65</v>
      </c>
      <c r="CR20" s="33">
        <v>5</v>
      </c>
      <c r="CS20" s="33">
        <v>6</v>
      </c>
      <c r="CT20" s="33">
        <f t="shared" si="109"/>
        <v>5.666666666666667</v>
      </c>
      <c r="CU20" s="33">
        <v>6</v>
      </c>
      <c r="CV20" s="10"/>
      <c r="CW20" s="23">
        <f t="shared" si="110"/>
        <v>5.8</v>
      </c>
      <c r="CX20" s="9"/>
      <c r="CY20" s="5"/>
      <c r="CZ20" s="5">
        <f t="shared" si="111"/>
        <v>0</v>
      </c>
      <c r="DA20" s="5"/>
      <c r="DB20" s="5"/>
      <c r="DC20" s="9">
        <f t="shared" si="112"/>
        <v>0</v>
      </c>
      <c r="DD20" s="39">
        <f t="shared" si="113"/>
        <v>5.8333333333333339</v>
      </c>
      <c r="DE20" s="8">
        <v>9</v>
      </c>
      <c r="DF20" s="8">
        <v>8</v>
      </c>
      <c r="DG20" s="35">
        <f t="shared" si="40"/>
        <v>8.3000000000000007</v>
      </c>
      <c r="DH20" s="47"/>
      <c r="DI20" s="8">
        <v>9</v>
      </c>
      <c r="DJ20" s="23">
        <f t="shared" si="114"/>
        <v>8.6999999999999993</v>
      </c>
      <c r="DK20" s="9"/>
      <c r="DL20" s="5"/>
      <c r="DM20" s="5">
        <f t="shared" si="115"/>
        <v>0</v>
      </c>
      <c r="DN20" s="5"/>
      <c r="DO20" s="5"/>
      <c r="DP20" s="9">
        <f t="shared" si="116"/>
        <v>0</v>
      </c>
      <c r="DQ20" s="39">
        <f t="shared" si="117"/>
        <v>8.65</v>
      </c>
      <c r="DR20" s="26">
        <v>8</v>
      </c>
      <c r="DS20" s="26">
        <v>7</v>
      </c>
      <c r="DT20" s="5">
        <f t="shared" si="118"/>
        <v>7.3</v>
      </c>
      <c r="DU20" s="5"/>
      <c r="DV20" s="10"/>
      <c r="DW20" s="23">
        <f t="shared" si="119"/>
        <v>3.7</v>
      </c>
      <c r="DX20" s="5">
        <v>6</v>
      </c>
      <c r="DY20" s="5">
        <v>6</v>
      </c>
      <c r="DZ20" s="5">
        <f t="shared" si="120"/>
        <v>6</v>
      </c>
      <c r="EA20" s="5"/>
      <c r="EB20" s="5"/>
      <c r="EC20" s="9">
        <f t="shared" si="121"/>
        <v>3</v>
      </c>
      <c r="ED20" s="23">
        <f t="shared" ref="ED20:ED27" si="154">ROUND((DW20+EC20)/2,1)</f>
        <v>3.4</v>
      </c>
      <c r="EE20" s="9"/>
      <c r="EF20" s="9"/>
      <c r="EG20" s="5">
        <f t="shared" ref="EG20:EG27" si="155">ROUND((EE20+EF20*2)/3,1)</f>
        <v>0</v>
      </c>
      <c r="EH20" s="5"/>
      <c r="EI20" s="5"/>
      <c r="EJ20" s="9">
        <f t="shared" si="146"/>
        <v>0</v>
      </c>
      <c r="EK20" s="39">
        <f t="shared" ref="EK20:EK27" si="156">ROUND((DW20+ED20)/2,1)</f>
        <v>3.6</v>
      </c>
      <c r="EL20" s="26"/>
      <c r="EM20" s="26"/>
      <c r="EN20" s="5">
        <f t="shared" si="122"/>
        <v>0</v>
      </c>
      <c r="EO20" s="5"/>
      <c r="EP20" s="10"/>
      <c r="EQ20" s="23">
        <f t="shared" si="123"/>
        <v>0</v>
      </c>
      <c r="ER20" s="9"/>
      <c r="ES20" s="5"/>
      <c r="ET20" s="5">
        <f t="shared" si="124"/>
        <v>0</v>
      </c>
      <c r="EU20" s="5"/>
      <c r="EV20" s="5"/>
      <c r="EW20" s="9">
        <f t="shared" si="125"/>
        <v>0</v>
      </c>
      <c r="EX20" s="39">
        <f t="shared" si="126"/>
        <v>0</v>
      </c>
      <c r="EY20" s="26"/>
      <c r="EZ20" s="26"/>
      <c r="FA20" s="5">
        <f t="shared" si="127"/>
        <v>0</v>
      </c>
      <c r="FB20" s="5"/>
      <c r="FC20" s="10"/>
      <c r="FD20" s="23">
        <f t="shared" si="128"/>
        <v>0</v>
      </c>
      <c r="FE20" s="9"/>
      <c r="FF20" s="5"/>
      <c r="FG20" s="5">
        <f t="shared" si="129"/>
        <v>0</v>
      </c>
      <c r="FH20" s="5"/>
      <c r="FI20" s="5"/>
      <c r="FJ20" s="9">
        <f t="shared" si="130"/>
        <v>0</v>
      </c>
      <c r="FK20" s="39">
        <f t="shared" si="131"/>
        <v>0</v>
      </c>
      <c r="FL20" s="26"/>
      <c r="FM20" s="26"/>
      <c r="FN20" s="5">
        <f t="shared" si="132"/>
        <v>0</v>
      </c>
      <c r="FO20" s="5"/>
      <c r="FP20" s="10"/>
      <c r="FQ20" s="23">
        <f t="shared" si="133"/>
        <v>0</v>
      </c>
      <c r="FR20" s="9"/>
      <c r="FS20" s="5"/>
      <c r="FT20" s="5">
        <f t="shared" si="134"/>
        <v>0</v>
      </c>
      <c r="FU20" s="5"/>
      <c r="FV20" s="5"/>
      <c r="FW20" s="9">
        <f t="shared" si="135"/>
        <v>0</v>
      </c>
      <c r="FX20" s="39">
        <f t="shared" si="136"/>
        <v>0</v>
      </c>
      <c r="FY20" s="1"/>
      <c r="FZ20" s="1"/>
      <c r="GA20" s="35"/>
      <c r="GB20" s="1"/>
      <c r="GC20" s="5"/>
      <c r="GD20" s="23"/>
      <c r="GE20" s="9"/>
      <c r="GF20" s="5"/>
      <c r="GG20" s="5"/>
      <c r="GH20" s="5"/>
      <c r="GI20" s="5"/>
      <c r="GJ20" s="9"/>
      <c r="GK20" s="39"/>
      <c r="GL20" s="26"/>
      <c r="GM20" s="26"/>
      <c r="GN20" s="5"/>
      <c r="GO20" s="5"/>
      <c r="GP20" s="5"/>
      <c r="GQ20" s="23"/>
      <c r="GR20" s="9"/>
      <c r="GS20" s="5"/>
      <c r="GT20" s="5"/>
      <c r="GU20" s="5"/>
      <c r="GV20" s="5"/>
      <c r="GW20" s="9"/>
      <c r="GX20" s="39"/>
      <c r="GY20" s="26">
        <v>7</v>
      </c>
      <c r="GZ20" s="26">
        <v>8</v>
      </c>
      <c r="HA20" s="5">
        <f t="shared" si="137"/>
        <v>7.7</v>
      </c>
      <c r="HB20" s="5"/>
      <c r="HC20" s="10"/>
      <c r="HD20" s="23">
        <f t="shared" si="138"/>
        <v>3.9</v>
      </c>
      <c r="HE20" s="9"/>
      <c r="HF20" s="5"/>
      <c r="HG20" s="5">
        <f t="shared" si="139"/>
        <v>0</v>
      </c>
      <c r="HH20" s="5"/>
      <c r="HI20" s="5"/>
      <c r="HJ20" s="9">
        <f t="shared" si="140"/>
        <v>0</v>
      </c>
      <c r="HK20" s="9"/>
      <c r="HL20" s="39">
        <f t="shared" si="141"/>
        <v>2</v>
      </c>
      <c r="HM20" s="26"/>
      <c r="HN20" s="26"/>
      <c r="HO20" s="5"/>
      <c r="HP20" s="39"/>
    </row>
    <row r="21" spans="1:224" s="61" customFormat="1" ht="21.75" customHeight="1">
      <c r="A21" s="67">
        <v>12</v>
      </c>
      <c r="B21" s="104" t="s">
        <v>228</v>
      </c>
      <c r="C21" s="82" t="s">
        <v>234</v>
      </c>
      <c r="D21" s="82" t="str">
        <f t="shared" si="147"/>
        <v>123XD2648</v>
      </c>
      <c r="E21" s="79" t="s">
        <v>60</v>
      </c>
      <c r="F21" s="80" t="s">
        <v>61</v>
      </c>
      <c r="G21" s="107" t="s">
        <v>62</v>
      </c>
      <c r="H21" s="1">
        <v>8</v>
      </c>
      <c r="I21" s="1">
        <v>8</v>
      </c>
      <c r="J21" s="43">
        <f t="shared" si="142"/>
        <v>8</v>
      </c>
      <c r="K21" s="3"/>
      <c r="L21" s="3"/>
      <c r="M21" s="43">
        <f>J21</f>
        <v>8</v>
      </c>
      <c r="N21" s="42">
        <f t="shared" si="143"/>
        <v>8</v>
      </c>
      <c r="O21" s="1">
        <v>8</v>
      </c>
      <c r="P21" s="5"/>
      <c r="Q21" s="23">
        <f t="shared" si="145"/>
        <v>8</v>
      </c>
      <c r="R21" s="5"/>
      <c r="S21" s="9"/>
      <c r="T21" s="5">
        <f t="shared" si="85"/>
        <v>0</v>
      </c>
      <c r="U21" s="5"/>
      <c r="V21" s="5"/>
      <c r="W21" s="5">
        <f t="shared" si="86"/>
        <v>0</v>
      </c>
      <c r="X21" s="5">
        <f t="shared" si="87"/>
        <v>0</v>
      </c>
      <c r="Y21" s="5"/>
      <c r="Z21" s="10"/>
      <c r="AA21" s="9">
        <f t="shared" si="88"/>
        <v>0</v>
      </c>
      <c r="AB21" s="39">
        <f t="shared" si="89"/>
        <v>8</v>
      </c>
      <c r="AC21" s="1">
        <v>8.5</v>
      </c>
      <c r="AD21" s="1">
        <v>8</v>
      </c>
      <c r="AE21" s="1">
        <f t="shared" si="90"/>
        <v>8.1666666666666661</v>
      </c>
      <c r="AF21" s="1">
        <v>5.5</v>
      </c>
      <c r="AG21" s="1"/>
      <c r="AH21" s="23">
        <f t="shared" si="148"/>
        <v>6.8</v>
      </c>
      <c r="AI21" s="9"/>
      <c r="AJ21" s="5"/>
      <c r="AK21" s="5">
        <f t="shared" si="149"/>
        <v>0</v>
      </c>
      <c r="AL21" s="5"/>
      <c r="AM21" s="5"/>
      <c r="AN21" s="9">
        <f t="shared" si="150"/>
        <v>0</v>
      </c>
      <c r="AO21" s="39">
        <f t="shared" si="151"/>
        <v>6.833333333333333</v>
      </c>
      <c r="AP21" s="26">
        <v>10</v>
      </c>
      <c r="AQ21" s="26">
        <v>8</v>
      </c>
      <c r="AR21" s="5">
        <f t="shared" si="91"/>
        <v>8.6999999999999993</v>
      </c>
      <c r="AS21" s="5"/>
      <c r="AT21" s="10"/>
      <c r="AU21" s="23">
        <f t="shared" si="92"/>
        <v>4.4000000000000004</v>
      </c>
      <c r="AV21" s="9"/>
      <c r="AW21" s="5"/>
      <c r="AX21" s="5">
        <f t="shared" si="93"/>
        <v>0</v>
      </c>
      <c r="AY21" s="5"/>
      <c r="AZ21" s="5"/>
      <c r="BA21" s="9">
        <f t="shared" si="94"/>
        <v>0</v>
      </c>
      <c r="BB21" s="39">
        <f t="shared" si="95"/>
        <v>4.3499999999999996</v>
      </c>
      <c r="BC21" s="58">
        <v>6</v>
      </c>
      <c r="BD21" s="58">
        <v>6</v>
      </c>
      <c r="BE21" s="57">
        <f t="shared" si="96"/>
        <v>6</v>
      </c>
      <c r="BF21" s="57">
        <v>3.5</v>
      </c>
      <c r="BG21" s="63"/>
      <c r="BH21" s="59">
        <f t="shared" si="97"/>
        <v>4.8</v>
      </c>
      <c r="BI21" s="59"/>
      <c r="BJ21" s="57"/>
      <c r="BK21" s="57">
        <f t="shared" si="98"/>
        <v>0</v>
      </c>
      <c r="BL21" s="57"/>
      <c r="BM21" s="57"/>
      <c r="BN21" s="59">
        <f t="shared" si="99"/>
        <v>0</v>
      </c>
      <c r="BO21" s="59">
        <f t="shared" si="100"/>
        <v>4.75</v>
      </c>
      <c r="BP21" s="26">
        <v>9</v>
      </c>
      <c r="BQ21" s="26">
        <v>8</v>
      </c>
      <c r="BR21" s="5">
        <f t="shared" si="101"/>
        <v>8.3000000000000007</v>
      </c>
      <c r="BS21" s="5">
        <v>7</v>
      </c>
      <c r="BT21" s="10"/>
      <c r="BU21" s="23">
        <f t="shared" si="102"/>
        <v>7.7</v>
      </c>
      <c r="BV21" s="9"/>
      <c r="BW21" s="5"/>
      <c r="BX21" s="5">
        <f t="shared" si="103"/>
        <v>0</v>
      </c>
      <c r="BY21" s="5"/>
      <c r="BZ21" s="5"/>
      <c r="CA21" s="9">
        <f t="shared" si="104"/>
        <v>0</v>
      </c>
      <c r="CB21" s="39">
        <f t="shared" si="152"/>
        <v>7.65</v>
      </c>
      <c r="CC21" s="26">
        <v>3</v>
      </c>
      <c r="CD21" s="26">
        <v>10</v>
      </c>
      <c r="CE21" s="26">
        <v>6</v>
      </c>
      <c r="CF21" s="26">
        <v>4</v>
      </c>
      <c r="CG21" s="5">
        <f t="shared" si="153"/>
        <v>5.5</v>
      </c>
      <c r="CH21" s="5"/>
      <c r="CI21" s="10"/>
      <c r="CJ21" s="23">
        <f t="shared" si="105"/>
        <v>2.8</v>
      </c>
      <c r="CK21" s="9"/>
      <c r="CL21" s="5"/>
      <c r="CM21" s="5">
        <f t="shared" si="106"/>
        <v>0</v>
      </c>
      <c r="CN21" s="5"/>
      <c r="CO21" s="5"/>
      <c r="CP21" s="9">
        <f t="shared" si="107"/>
        <v>0</v>
      </c>
      <c r="CQ21" s="39">
        <f t="shared" si="108"/>
        <v>2.75</v>
      </c>
      <c r="CR21" s="33">
        <v>4</v>
      </c>
      <c r="CS21" s="33">
        <v>6</v>
      </c>
      <c r="CT21" s="33">
        <f t="shared" si="109"/>
        <v>5.333333333333333</v>
      </c>
      <c r="CU21" s="33">
        <v>7</v>
      </c>
      <c r="CV21" s="10"/>
      <c r="CW21" s="23">
        <f t="shared" si="110"/>
        <v>6.2</v>
      </c>
      <c r="CX21" s="9"/>
      <c r="CY21" s="5"/>
      <c r="CZ21" s="5">
        <f t="shared" si="111"/>
        <v>0</v>
      </c>
      <c r="DA21" s="5"/>
      <c r="DB21" s="5"/>
      <c r="DC21" s="9">
        <f t="shared" si="112"/>
        <v>0</v>
      </c>
      <c r="DD21" s="39">
        <f t="shared" si="113"/>
        <v>6.1666666666666661</v>
      </c>
      <c r="DE21" s="1">
        <v>9</v>
      </c>
      <c r="DF21" s="1">
        <v>7</v>
      </c>
      <c r="DG21" s="35">
        <f t="shared" ref="DG21:DG27" si="157">ROUND((DE21+DF21*2)/3,1)</f>
        <v>7.7</v>
      </c>
      <c r="DH21" s="1">
        <v>6</v>
      </c>
      <c r="DI21" s="4"/>
      <c r="DJ21" s="23">
        <f t="shared" si="114"/>
        <v>6.9</v>
      </c>
      <c r="DK21" s="9"/>
      <c r="DL21" s="5"/>
      <c r="DM21" s="5">
        <f t="shared" si="115"/>
        <v>0</v>
      </c>
      <c r="DN21" s="5"/>
      <c r="DO21" s="5"/>
      <c r="DP21" s="9">
        <f t="shared" si="116"/>
        <v>0</v>
      </c>
      <c r="DQ21" s="39">
        <f t="shared" si="117"/>
        <v>6.85</v>
      </c>
      <c r="DR21" s="26">
        <v>8</v>
      </c>
      <c r="DS21" s="26">
        <v>8</v>
      </c>
      <c r="DT21" s="5">
        <f t="shared" si="118"/>
        <v>8</v>
      </c>
      <c r="DU21" s="5"/>
      <c r="DV21" s="10"/>
      <c r="DW21" s="23">
        <f t="shared" si="119"/>
        <v>4</v>
      </c>
      <c r="DX21" s="5">
        <v>6</v>
      </c>
      <c r="DY21" s="5">
        <v>7</v>
      </c>
      <c r="DZ21" s="5">
        <f t="shared" si="120"/>
        <v>6.7</v>
      </c>
      <c r="EA21" s="5"/>
      <c r="EB21" s="5"/>
      <c r="EC21" s="9">
        <f t="shared" si="121"/>
        <v>3.4</v>
      </c>
      <c r="ED21" s="23">
        <f t="shared" si="154"/>
        <v>3.7</v>
      </c>
      <c r="EE21" s="9"/>
      <c r="EF21" s="9"/>
      <c r="EG21" s="5">
        <f t="shared" si="155"/>
        <v>0</v>
      </c>
      <c r="EH21" s="5"/>
      <c r="EI21" s="5"/>
      <c r="EJ21" s="9">
        <f t="shared" si="146"/>
        <v>0</v>
      </c>
      <c r="EK21" s="39">
        <f t="shared" si="156"/>
        <v>3.9</v>
      </c>
      <c r="EL21" s="26"/>
      <c r="EM21" s="26"/>
      <c r="EN21" s="5">
        <f t="shared" si="122"/>
        <v>0</v>
      </c>
      <c r="EO21" s="5"/>
      <c r="EP21" s="10"/>
      <c r="EQ21" s="23">
        <f t="shared" si="123"/>
        <v>0</v>
      </c>
      <c r="ER21" s="9"/>
      <c r="ES21" s="5"/>
      <c r="ET21" s="5">
        <f t="shared" si="124"/>
        <v>0</v>
      </c>
      <c r="EU21" s="5"/>
      <c r="EV21" s="5"/>
      <c r="EW21" s="9">
        <f t="shared" si="125"/>
        <v>0</v>
      </c>
      <c r="EX21" s="39">
        <f t="shared" si="126"/>
        <v>0</v>
      </c>
      <c r="EY21" s="26"/>
      <c r="EZ21" s="26"/>
      <c r="FA21" s="5">
        <f t="shared" si="127"/>
        <v>0</v>
      </c>
      <c r="FB21" s="5"/>
      <c r="FC21" s="10"/>
      <c r="FD21" s="23">
        <f t="shared" si="128"/>
        <v>0</v>
      </c>
      <c r="FE21" s="9"/>
      <c r="FF21" s="5"/>
      <c r="FG21" s="5">
        <f t="shared" si="129"/>
        <v>0</v>
      </c>
      <c r="FH21" s="5"/>
      <c r="FI21" s="5"/>
      <c r="FJ21" s="9">
        <f t="shared" si="130"/>
        <v>0</v>
      </c>
      <c r="FK21" s="39">
        <f t="shared" si="131"/>
        <v>0</v>
      </c>
      <c r="FL21" s="26"/>
      <c r="FM21" s="26"/>
      <c r="FN21" s="5">
        <f t="shared" si="132"/>
        <v>0</v>
      </c>
      <c r="FO21" s="5"/>
      <c r="FP21" s="10"/>
      <c r="FQ21" s="23">
        <f t="shared" si="133"/>
        <v>0</v>
      </c>
      <c r="FR21" s="9"/>
      <c r="FS21" s="5"/>
      <c r="FT21" s="5">
        <f t="shared" si="134"/>
        <v>0</v>
      </c>
      <c r="FU21" s="5"/>
      <c r="FV21" s="5"/>
      <c r="FW21" s="9">
        <f t="shared" si="135"/>
        <v>0</v>
      </c>
      <c r="FX21" s="39">
        <f t="shared" si="136"/>
        <v>0</v>
      </c>
      <c r="FY21" s="1"/>
      <c r="FZ21" s="1"/>
      <c r="GA21" s="35"/>
      <c r="GB21" s="1"/>
      <c r="GC21" s="5"/>
      <c r="GD21" s="23"/>
      <c r="GE21" s="9"/>
      <c r="GF21" s="5"/>
      <c r="GG21" s="5"/>
      <c r="GH21" s="5"/>
      <c r="GI21" s="5"/>
      <c r="GJ21" s="9"/>
      <c r="GK21" s="39"/>
      <c r="GL21" s="26"/>
      <c r="GM21" s="26"/>
      <c r="GN21" s="5"/>
      <c r="GO21" s="5"/>
      <c r="GP21" s="5"/>
      <c r="GQ21" s="23"/>
      <c r="GR21" s="9"/>
      <c r="GS21" s="5"/>
      <c r="GT21" s="5"/>
      <c r="GU21" s="5"/>
      <c r="GV21" s="5"/>
      <c r="GW21" s="9"/>
      <c r="GX21" s="39"/>
      <c r="GY21" s="26">
        <v>9</v>
      </c>
      <c r="GZ21" s="26">
        <v>9</v>
      </c>
      <c r="HA21" s="5">
        <f t="shared" si="137"/>
        <v>9</v>
      </c>
      <c r="HB21" s="5"/>
      <c r="HC21" s="10"/>
      <c r="HD21" s="23">
        <f t="shared" si="138"/>
        <v>4.5</v>
      </c>
      <c r="HE21" s="9"/>
      <c r="HF21" s="5"/>
      <c r="HG21" s="5">
        <f t="shared" si="139"/>
        <v>0</v>
      </c>
      <c r="HH21" s="5"/>
      <c r="HI21" s="5"/>
      <c r="HJ21" s="9">
        <f t="shared" si="140"/>
        <v>0</v>
      </c>
      <c r="HK21" s="9"/>
      <c r="HL21" s="39">
        <f t="shared" si="141"/>
        <v>2.2999999999999998</v>
      </c>
      <c r="HM21" s="26"/>
      <c r="HN21" s="26"/>
      <c r="HO21" s="5"/>
      <c r="HP21" s="39"/>
    </row>
    <row r="22" spans="1:224" s="61" customFormat="1" ht="21.75" customHeight="1">
      <c r="A22" s="66">
        <v>13</v>
      </c>
      <c r="B22" s="104" t="s">
        <v>228</v>
      </c>
      <c r="C22" s="82" t="s">
        <v>235</v>
      </c>
      <c r="D22" s="82" t="str">
        <f t="shared" si="147"/>
        <v>123XD2649</v>
      </c>
      <c r="E22" s="79" t="s">
        <v>63</v>
      </c>
      <c r="F22" s="80" t="s">
        <v>64</v>
      </c>
      <c r="G22" s="105" t="s">
        <v>65</v>
      </c>
      <c r="H22" s="1">
        <v>8</v>
      </c>
      <c r="I22" s="1">
        <v>8</v>
      </c>
      <c r="J22" s="43">
        <f t="shared" si="142"/>
        <v>8</v>
      </c>
      <c r="K22" s="3">
        <v>7</v>
      </c>
      <c r="L22" s="3">
        <v>9</v>
      </c>
      <c r="M22" s="43">
        <f t="shared" si="144"/>
        <v>8.3000000000000007</v>
      </c>
      <c r="N22" s="42">
        <f t="shared" si="143"/>
        <v>8.15</v>
      </c>
      <c r="O22" s="1">
        <v>8</v>
      </c>
      <c r="P22" s="5"/>
      <c r="Q22" s="23">
        <f t="shared" si="145"/>
        <v>8.1</v>
      </c>
      <c r="R22" s="5"/>
      <c r="S22" s="9"/>
      <c r="T22" s="5">
        <f t="shared" si="85"/>
        <v>0</v>
      </c>
      <c r="U22" s="5"/>
      <c r="V22" s="5"/>
      <c r="W22" s="5">
        <f t="shared" si="86"/>
        <v>0</v>
      </c>
      <c r="X22" s="5">
        <f t="shared" si="87"/>
        <v>0</v>
      </c>
      <c r="Y22" s="5"/>
      <c r="Z22" s="10"/>
      <c r="AA22" s="9">
        <f t="shared" si="88"/>
        <v>0</v>
      </c>
      <c r="AB22" s="39">
        <f t="shared" si="89"/>
        <v>8.0749999999999993</v>
      </c>
      <c r="AC22" s="8">
        <v>3.5</v>
      </c>
      <c r="AD22" s="8">
        <v>5</v>
      </c>
      <c r="AE22" s="8">
        <f t="shared" si="90"/>
        <v>4.5</v>
      </c>
      <c r="AF22" s="8">
        <v>0.5</v>
      </c>
      <c r="AG22" s="8">
        <v>7</v>
      </c>
      <c r="AH22" s="23">
        <f t="shared" si="148"/>
        <v>5.8</v>
      </c>
      <c r="AI22" s="9"/>
      <c r="AJ22" s="5"/>
      <c r="AK22" s="5">
        <f t="shared" si="149"/>
        <v>0</v>
      </c>
      <c r="AL22" s="5"/>
      <c r="AM22" s="5"/>
      <c r="AN22" s="9">
        <f t="shared" si="150"/>
        <v>0</v>
      </c>
      <c r="AO22" s="39">
        <f t="shared" si="151"/>
        <v>5.75</v>
      </c>
      <c r="AP22" s="26">
        <v>10</v>
      </c>
      <c r="AQ22" s="26">
        <v>6</v>
      </c>
      <c r="AR22" s="5">
        <f t="shared" si="91"/>
        <v>7.3</v>
      </c>
      <c r="AS22" s="5"/>
      <c r="AT22" s="10"/>
      <c r="AU22" s="23">
        <f t="shared" si="92"/>
        <v>3.7</v>
      </c>
      <c r="AV22" s="9"/>
      <c r="AW22" s="5"/>
      <c r="AX22" s="5">
        <f t="shared" si="93"/>
        <v>0</v>
      </c>
      <c r="AY22" s="5"/>
      <c r="AZ22" s="5"/>
      <c r="BA22" s="9">
        <f t="shared" si="94"/>
        <v>0</v>
      </c>
      <c r="BB22" s="39">
        <f t="shared" si="95"/>
        <v>3.65</v>
      </c>
      <c r="BC22" s="58">
        <v>7</v>
      </c>
      <c r="BD22" s="58">
        <v>6</v>
      </c>
      <c r="BE22" s="57">
        <f t="shared" si="96"/>
        <v>6.3</v>
      </c>
      <c r="BF22" s="57">
        <v>3.5</v>
      </c>
      <c r="BG22" s="63"/>
      <c r="BH22" s="59">
        <f t="shared" si="97"/>
        <v>4.9000000000000004</v>
      </c>
      <c r="BI22" s="59"/>
      <c r="BJ22" s="57"/>
      <c r="BK22" s="57">
        <f t="shared" si="98"/>
        <v>0</v>
      </c>
      <c r="BL22" s="57"/>
      <c r="BM22" s="57"/>
      <c r="BN22" s="59">
        <f t="shared" si="99"/>
        <v>0</v>
      </c>
      <c r="BO22" s="59">
        <f t="shared" si="100"/>
        <v>4.9000000000000004</v>
      </c>
      <c r="BP22" s="26">
        <v>9</v>
      </c>
      <c r="BQ22" s="26">
        <v>7</v>
      </c>
      <c r="BR22" s="5">
        <f t="shared" si="101"/>
        <v>7.7</v>
      </c>
      <c r="BS22" s="5">
        <v>6</v>
      </c>
      <c r="BT22" s="10"/>
      <c r="BU22" s="23">
        <f t="shared" si="102"/>
        <v>6.9</v>
      </c>
      <c r="BV22" s="9"/>
      <c r="BW22" s="5"/>
      <c r="BX22" s="5">
        <f t="shared" si="103"/>
        <v>0</v>
      </c>
      <c r="BY22" s="5"/>
      <c r="BZ22" s="5"/>
      <c r="CA22" s="9">
        <f t="shared" si="104"/>
        <v>0</v>
      </c>
      <c r="CB22" s="39">
        <f t="shared" si="152"/>
        <v>6.85</v>
      </c>
      <c r="CC22" s="26">
        <v>8</v>
      </c>
      <c r="CD22" s="26">
        <v>10</v>
      </c>
      <c r="CE22" s="26">
        <v>5</v>
      </c>
      <c r="CF22" s="26">
        <v>6</v>
      </c>
      <c r="CG22" s="5">
        <f t="shared" si="153"/>
        <v>6.7</v>
      </c>
      <c r="CH22" s="5"/>
      <c r="CI22" s="10"/>
      <c r="CJ22" s="23">
        <f t="shared" si="105"/>
        <v>3.4</v>
      </c>
      <c r="CK22" s="9"/>
      <c r="CL22" s="5"/>
      <c r="CM22" s="5">
        <f t="shared" si="106"/>
        <v>0</v>
      </c>
      <c r="CN22" s="5"/>
      <c r="CO22" s="5"/>
      <c r="CP22" s="9">
        <f t="shared" si="107"/>
        <v>0</v>
      </c>
      <c r="CQ22" s="39">
        <f t="shared" si="108"/>
        <v>3.35</v>
      </c>
      <c r="CR22" s="33">
        <v>4</v>
      </c>
      <c r="CS22" s="33">
        <v>5</v>
      </c>
      <c r="CT22" s="33">
        <f t="shared" si="109"/>
        <v>4.666666666666667</v>
      </c>
      <c r="CU22" s="33">
        <v>7</v>
      </c>
      <c r="CV22" s="10"/>
      <c r="CW22" s="23">
        <f t="shared" si="110"/>
        <v>5.8</v>
      </c>
      <c r="CX22" s="9"/>
      <c r="CY22" s="5"/>
      <c r="CZ22" s="5">
        <f t="shared" si="111"/>
        <v>0</v>
      </c>
      <c r="DA22" s="5"/>
      <c r="DB22" s="5"/>
      <c r="DC22" s="9">
        <f t="shared" si="112"/>
        <v>0</v>
      </c>
      <c r="DD22" s="39">
        <f t="shared" si="113"/>
        <v>5.8333333333333339</v>
      </c>
      <c r="DE22" s="1">
        <v>9</v>
      </c>
      <c r="DF22" s="1">
        <v>7</v>
      </c>
      <c r="DG22" s="35">
        <f t="shared" si="157"/>
        <v>7.7</v>
      </c>
      <c r="DH22" s="1">
        <v>8</v>
      </c>
      <c r="DI22" s="4"/>
      <c r="DJ22" s="23">
        <f t="shared" si="114"/>
        <v>7.9</v>
      </c>
      <c r="DK22" s="9"/>
      <c r="DL22" s="5"/>
      <c r="DM22" s="5">
        <f t="shared" si="115"/>
        <v>0</v>
      </c>
      <c r="DN22" s="5"/>
      <c r="DO22" s="5"/>
      <c r="DP22" s="9">
        <f t="shared" si="116"/>
        <v>0</v>
      </c>
      <c r="DQ22" s="39">
        <f t="shared" si="117"/>
        <v>7.85</v>
      </c>
      <c r="DR22" s="26">
        <v>7</v>
      </c>
      <c r="DS22" s="26">
        <v>8</v>
      </c>
      <c r="DT22" s="5">
        <f t="shared" si="118"/>
        <v>7.7</v>
      </c>
      <c r="DU22" s="5"/>
      <c r="DV22" s="10"/>
      <c r="DW22" s="23">
        <f t="shared" si="119"/>
        <v>3.9</v>
      </c>
      <c r="DX22" s="5">
        <v>6</v>
      </c>
      <c r="DY22" s="5">
        <v>5</v>
      </c>
      <c r="DZ22" s="5">
        <f t="shared" si="120"/>
        <v>5.3</v>
      </c>
      <c r="EA22" s="5"/>
      <c r="EB22" s="5"/>
      <c r="EC22" s="9">
        <f t="shared" si="121"/>
        <v>2.7</v>
      </c>
      <c r="ED22" s="23">
        <f t="shared" si="154"/>
        <v>3.3</v>
      </c>
      <c r="EE22" s="9"/>
      <c r="EF22" s="9"/>
      <c r="EG22" s="5">
        <f t="shared" si="155"/>
        <v>0</v>
      </c>
      <c r="EH22" s="5"/>
      <c r="EI22" s="5"/>
      <c r="EJ22" s="9">
        <f t="shared" si="146"/>
        <v>0</v>
      </c>
      <c r="EK22" s="39">
        <f t="shared" si="156"/>
        <v>3.6</v>
      </c>
      <c r="EL22" s="26"/>
      <c r="EM22" s="26"/>
      <c r="EN22" s="5">
        <f t="shared" si="122"/>
        <v>0</v>
      </c>
      <c r="EO22" s="5"/>
      <c r="EP22" s="10"/>
      <c r="EQ22" s="23">
        <f t="shared" si="123"/>
        <v>0</v>
      </c>
      <c r="ER22" s="9"/>
      <c r="ES22" s="5"/>
      <c r="ET22" s="5">
        <f t="shared" si="124"/>
        <v>0</v>
      </c>
      <c r="EU22" s="5"/>
      <c r="EV22" s="5"/>
      <c r="EW22" s="9">
        <f t="shared" si="125"/>
        <v>0</v>
      </c>
      <c r="EX22" s="39">
        <f t="shared" si="126"/>
        <v>0</v>
      </c>
      <c r="EY22" s="26"/>
      <c r="EZ22" s="26"/>
      <c r="FA22" s="5">
        <f t="shared" si="127"/>
        <v>0</v>
      </c>
      <c r="FB22" s="5"/>
      <c r="FC22" s="10"/>
      <c r="FD22" s="23">
        <f t="shared" si="128"/>
        <v>0</v>
      </c>
      <c r="FE22" s="9"/>
      <c r="FF22" s="5"/>
      <c r="FG22" s="5">
        <f t="shared" si="129"/>
        <v>0</v>
      </c>
      <c r="FH22" s="5"/>
      <c r="FI22" s="5"/>
      <c r="FJ22" s="9">
        <f t="shared" si="130"/>
        <v>0</v>
      </c>
      <c r="FK22" s="39">
        <f t="shared" si="131"/>
        <v>0</v>
      </c>
      <c r="FL22" s="26"/>
      <c r="FM22" s="26"/>
      <c r="FN22" s="5">
        <f t="shared" si="132"/>
        <v>0</v>
      </c>
      <c r="FO22" s="5"/>
      <c r="FP22" s="10"/>
      <c r="FQ22" s="23">
        <f t="shared" si="133"/>
        <v>0</v>
      </c>
      <c r="FR22" s="9"/>
      <c r="FS22" s="5"/>
      <c r="FT22" s="5">
        <f t="shared" si="134"/>
        <v>0</v>
      </c>
      <c r="FU22" s="5"/>
      <c r="FV22" s="5"/>
      <c r="FW22" s="9">
        <f t="shared" si="135"/>
        <v>0</v>
      </c>
      <c r="FX22" s="39">
        <f t="shared" si="136"/>
        <v>0</v>
      </c>
      <c r="FY22" s="1"/>
      <c r="FZ22" s="1"/>
      <c r="GA22" s="35"/>
      <c r="GB22" s="1"/>
      <c r="GC22" s="5"/>
      <c r="GD22" s="23"/>
      <c r="GE22" s="9"/>
      <c r="GF22" s="5"/>
      <c r="GG22" s="5"/>
      <c r="GH22" s="5"/>
      <c r="GI22" s="5"/>
      <c r="GJ22" s="9"/>
      <c r="GK22" s="39"/>
      <c r="GL22" s="26"/>
      <c r="GM22" s="26"/>
      <c r="GN22" s="5"/>
      <c r="GO22" s="5"/>
      <c r="GP22" s="5"/>
      <c r="GQ22" s="23"/>
      <c r="GR22" s="9"/>
      <c r="GS22" s="5"/>
      <c r="GT22" s="5"/>
      <c r="GU22" s="5"/>
      <c r="GV22" s="5"/>
      <c r="GW22" s="9"/>
      <c r="GX22" s="39"/>
      <c r="GY22" s="26">
        <v>7</v>
      </c>
      <c r="GZ22" s="26">
        <v>8</v>
      </c>
      <c r="HA22" s="5">
        <f t="shared" si="137"/>
        <v>7.7</v>
      </c>
      <c r="HB22" s="5"/>
      <c r="HC22" s="10"/>
      <c r="HD22" s="23">
        <f t="shared" si="138"/>
        <v>3.9</v>
      </c>
      <c r="HE22" s="9"/>
      <c r="HF22" s="5"/>
      <c r="HG22" s="5">
        <f t="shared" si="139"/>
        <v>0</v>
      </c>
      <c r="HH22" s="5"/>
      <c r="HI22" s="5"/>
      <c r="HJ22" s="9">
        <f t="shared" si="140"/>
        <v>0</v>
      </c>
      <c r="HK22" s="9"/>
      <c r="HL22" s="39">
        <f t="shared" si="141"/>
        <v>2</v>
      </c>
      <c r="HM22" s="26"/>
      <c r="HN22" s="26"/>
      <c r="HO22" s="5"/>
      <c r="HP22" s="39"/>
    </row>
    <row r="23" spans="1:224" s="61" customFormat="1" ht="21.75" customHeight="1">
      <c r="A23" s="67">
        <v>14</v>
      </c>
      <c r="B23" s="104" t="s">
        <v>228</v>
      </c>
      <c r="C23" s="82" t="s">
        <v>236</v>
      </c>
      <c r="D23" s="82" t="str">
        <f t="shared" si="147"/>
        <v>123XD2651</v>
      </c>
      <c r="E23" s="79" t="s">
        <v>403</v>
      </c>
      <c r="F23" s="80" t="s">
        <v>116</v>
      </c>
      <c r="G23" s="107" t="s">
        <v>66</v>
      </c>
      <c r="H23" s="1">
        <v>8</v>
      </c>
      <c r="I23" s="1">
        <v>8</v>
      </c>
      <c r="J23" s="43">
        <f t="shared" si="142"/>
        <v>8</v>
      </c>
      <c r="K23" s="3"/>
      <c r="L23" s="3"/>
      <c r="M23" s="43">
        <v>0</v>
      </c>
      <c r="N23" s="42">
        <f t="shared" si="143"/>
        <v>4</v>
      </c>
      <c r="O23" s="1">
        <v>8</v>
      </c>
      <c r="P23" s="5"/>
      <c r="Q23" s="23">
        <f t="shared" si="145"/>
        <v>6</v>
      </c>
      <c r="R23" s="5"/>
      <c r="S23" s="9"/>
      <c r="T23" s="5">
        <f t="shared" si="85"/>
        <v>0</v>
      </c>
      <c r="U23" s="5"/>
      <c r="V23" s="5"/>
      <c r="W23" s="5">
        <f t="shared" si="86"/>
        <v>0</v>
      </c>
      <c r="X23" s="5">
        <f t="shared" si="87"/>
        <v>0</v>
      </c>
      <c r="Y23" s="5"/>
      <c r="Z23" s="10"/>
      <c r="AA23" s="9">
        <f t="shared" si="88"/>
        <v>0</v>
      </c>
      <c r="AB23" s="39">
        <f t="shared" si="89"/>
        <v>6</v>
      </c>
      <c r="AC23" s="1"/>
      <c r="AD23" s="1"/>
      <c r="AE23" s="1">
        <f t="shared" si="90"/>
        <v>0</v>
      </c>
      <c r="AF23" s="1"/>
      <c r="AG23" s="1"/>
      <c r="AH23" s="23">
        <f t="shared" si="148"/>
        <v>0</v>
      </c>
      <c r="AI23" s="9"/>
      <c r="AJ23" s="5"/>
      <c r="AK23" s="5">
        <f t="shared" si="149"/>
        <v>0</v>
      </c>
      <c r="AL23" s="5"/>
      <c r="AM23" s="5"/>
      <c r="AN23" s="9">
        <f t="shared" si="150"/>
        <v>0</v>
      </c>
      <c r="AO23" s="39">
        <f t="shared" si="151"/>
        <v>0</v>
      </c>
      <c r="AP23" s="26">
        <v>7</v>
      </c>
      <c r="AQ23" s="26">
        <v>1</v>
      </c>
      <c r="AR23" s="5">
        <f t="shared" si="91"/>
        <v>3</v>
      </c>
      <c r="AS23" s="5"/>
      <c r="AT23" s="10"/>
      <c r="AU23" s="23">
        <f t="shared" si="92"/>
        <v>1.5</v>
      </c>
      <c r="AV23" s="9"/>
      <c r="AW23" s="5"/>
      <c r="AX23" s="5">
        <f t="shared" si="93"/>
        <v>0</v>
      </c>
      <c r="AY23" s="5"/>
      <c r="AZ23" s="5"/>
      <c r="BA23" s="9">
        <f t="shared" si="94"/>
        <v>0</v>
      </c>
      <c r="BB23" s="39">
        <f t="shared" si="95"/>
        <v>1.5</v>
      </c>
      <c r="BC23" s="33">
        <v>5</v>
      </c>
      <c r="BD23" s="33">
        <v>5</v>
      </c>
      <c r="BE23" s="5">
        <f t="shared" si="96"/>
        <v>5</v>
      </c>
      <c r="BF23" s="5">
        <v>5</v>
      </c>
      <c r="BG23" s="10"/>
      <c r="BH23" s="23">
        <f t="shared" si="97"/>
        <v>5</v>
      </c>
      <c r="BI23" s="9"/>
      <c r="BJ23" s="5"/>
      <c r="BK23" s="5">
        <f t="shared" si="98"/>
        <v>0</v>
      </c>
      <c r="BL23" s="5"/>
      <c r="BM23" s="5"/>
      <c r="BN23" s="9">
        <f t="shared" si="99"/>
        <v>0</v>
      </c>
      <c r="BO23" s="39">
        <f t="shared" si="100"/>
        <v>5</v>
      </c>
      <c r="BP23" s="26">
        <v>9</v>
      </c>
      <c r="BQ23" s="26">
        <v>8</v>
      </c>
      <c r="BR23" s="5">
        <f t="shared" si="101"/>
        <v>8.3000000000000007</v>
      </c>
      <c r="BS23" s="5">
        <v>7</v>
      </c>
      <c r="BT23" s="10"/>
      <c r="BU23" s="23">
        <f t="shared" si="102"/>
        <v>7.7</v>
      </c>
      <c r="BV23" s="9"/>
      <c r="BW23" s="5"/>
      <c r="BX23" s="5">
        <f t="shared" si="103"/>
        <v>0</v>
      </c>
      <c r="BY23" s="5"/>
      <c r="BZ23" s="5"/>
      <c r="CA23" s="9">
        <f t="shared" si="104"/>
        <v>0</v>
      </c>
      <c r="CB23" s="39">
        <f t="shared" si="152"/>
        <v>7.65</v>
      </c>
      <c r="CC23" s="26">
        <v>3</v>
      </c>
      <c r="CD23" s="26">
        <v>8</v>
      </c>
      <c r="CE23" s="26">
        <v>5</v>
      </c>
      <c r="CF23" s="26">
        <v>5</v>
      </c>
      <c r="CG23" s="5">
        <f t="shared" si="153"/>
        <v>5.2</v>
      </c>
      <c r="CH23" s="5"/>
      <c r="CI23" s="10"/>
      <c r="CJ23" s="23">
        <f t="shared" si="105"/>
        <v>2.6</v>
      </c>
      <c r="CK23" s="9"/>
      <c r="CL23" s="5"/>
      <c r="CM23" s="5">
        <f t="shared" si="106"/>
        <v>0</v>
      </c>
      <c r="CN23" s="5"/>
      <c r="CO23" s="5"/>
      <c r="CP23" s="9">
        <f t="shared" si="107"/>
        <v>0</v>
      </c>
      <c r="CQ23" s="39">
        <f t="shared" si="108"/>
        <v>2.6</v>
      </c>
      <c r="CR23" s="33">
        <v>5</v>
      </c>
      <c r="CS23" s="33">
        <v>5</v>
      </c>
      <c r="CT23" s="33">
        <f t="shared" si="109"/>
        <v>5</v>
      </c>
      <c r="CU23" s="33">
        <v>7</v>
      </c>
      <c r="CV23" s="10"/>
      <c r="CW23" s="23">
        <f t="shared" si="110"/>
        <v>6</v>
      </c>
      <c r="CX23" s="9"/>
      <c r="CY23" s="5"/>
      <c r="CZ23" s="5">
        <f t="shared" si="111"/>
        <v>0</v>
      </c>
      <c r="DA23" s="5"/>
      <c r="DB23" s="5"/>
      <c r="DC23" s="9">
        <f t="shared" si="112"/>
        <v>0</v>
      </c>
      <c r="DD23" s="39">
        <f t="shared" si="113"/>
        <v>6</v>
      </c>
      <c r="DE23" s="1">
        <v>9</v>
      </c>
      <c r="DF23" s="1">
        <v>7</v>
      </c>
      <c r="DG23" s="35">
        <f t="shared" si="157"/>
        <v>7.7</v>
      </c>
      <c r="DH23" s="1">
        <v>6</v>
      </c>
      <c r="DI23" s="4"/>
      <c r="DJ23" s="23">
        <f t="shared" si="114"/>
        <v>6.9</v>
      </c>
      <c r="DK23" s="9"/>
      <c r="DL23" s="5"/>
      <c r="DM23" s="5">
        <f t="shared" si="115"/>
        <v>0</v>
      </c>
      <c r="DN23" s="5"/>
      <c r="DO23" s="5"/>
      <c r="DP23" s="9">
        <f t="shared" si="116"/>
        <v>0</v>
      </c>
      <c r="DQ23" s="39">
        <f t="shared" si="117"/>
        <v>6.85</v>
      </c>
      <c r="DR23" s="26">
        <v>7</v>
      </c>
      <c r="DS23" s="26">
        <v>7</v>
      </c>
      <c r="DT23" s="5">
        <f t="shared" si="118"/>
        <v>7</v>
      </c>
      <c r="DU23" s="5"/>
      <c r="DV23" s="10"/>
      <c r="DW23" s="23">
        <f t="shared" si="119"/>
        <v>3.5</v>
      </c>
      <c r="DX23" s="5">
        <v>5</v>
      </c>
      <c r="DY23" s="5">
        <v>5</v>
      </c>
      <c r="DZ23" s="5">
        <f t="shared" si="120"/>
        <v>5</v>
      </c>
      <c r="EA23" s="5"/>
      <c r="EB23" s="5"/>
      <c r="EC23" s="9">
        <f t="shared" si="121"/>
        <v>2.5</v>
      </c>
      <c r="ED23" s="23">
        <f t="shared" si="154"/>
        <v>3</v>
      </c>
      <c r="EE23" s="9"/>
      <c r="EF23" s="9"/>
      <c r="EG23" s="5">
        <f t="shared" si="155"/>
        <v>0</v>
      </c>
      <c r="EH23" s="5"/>
      <c r="EI23" s="5"/>
      <c r="EJ23" s="9">
        <f t="shared" si="146"/>
        <v>0</v>
      </c>
      <c r="EK23" s="39">
        <f t="shared" si="156"/>
        <v>3.3</v>
      </c>
      <c r="EL23" s="26"/>
      <c r="EM23" s="26"/>
      <c r="EN23" s="5">
        <f t="shared" si="122"/>
        <v>0</v>
      </c>
      <c r="EO23" s="5"/>
      <c r="EP23" s="10"/>
      <c r="EQ23" s="23">
        <f t="shared" si="123"/>
        <v>0</v>
      </c>
      <c r="ER23" s="9"/>
      <c r="ES23" s="5"/>
      <c r="ET23" s="5">
        <f t="shared" si="124"/>
        <v>0</v>
      </c>
      <c r="EU23" s="5"/>
      <c r="EV23" s="5"/>
      <c r="EW23" s="9">
        <f t="shared" si="125"/>
        <v>0</v>
      </c>
      <c r="EX23" s="39">
        <f t="shared" si="126"/>
        <v>0</v>
      </c>
      <c r="EY23" s="26"/>
      <c r="EZ23" s="26"/>
      <c r="FA23" s="5">
        <f t="shared" si="127"/>
        <v>0</v>
      </c>
      <c r="FB23" s="5"/>
      <c r="FC23" s="10"/>
      <c r="FD23" s="23">
        <f t="shared" si="128"/>
        <v>0</v>
      </c>
      <c r="FE23" s="9"/>
      <c r="FF23" s="5"/>
      <c r="FG23" s="5">
        <f t="shared" si="129"/>
        <v>0</v>
      </c>
      <c r="FH23" s="5"/>
      <c r="FI23" s="5"/>
      <c r="FJ23" s="9">
        <f t="shared" si="130"/>
        <v>0</v>
      </c>
      <c r="FK23" s="39">
        <f t="shared" si="131"/>
        <v>0</v>
      </c>
      <c r="FL23" s="26"/>
      <c r="FM23" s="26"/>
      <c r="FN23" s="5">
        <f t="shared" si="132"/>
        <v>0</v>
      </c>
      <c r="FO23" s="5"/>
      <c r="FP23" s="10"/>
      <c r="FQ23" s="23">
        <f t="shared" si="133"/>
        <v>0</v>
      </c>
      <c r="FR23" s="9"/>
      <c r="FS23" s="5"/>
      <c r="FT23" s="5">
        <f t="shared" si="134"/>
        <v>0</v>
      </c>
      <c r="FU23" s="5"/>
      <c r="FV23" s="5"/>
      <c r="FW23" s="9">
        <f t="shared" si="135"/>
        <v>0</v>
      </c>
      <c r="FX23" s="39">
        <f t="shared" si="136"/>
        <v>0</v>
      </c>
      <c r="FY23" s="1"/>
      <c r="FZ23" s="1"/>
      <c r="GA23" s="35"/>
      <c r="GB23" s="1"/>
      <c r="GC23" s="5"/>
      <c r="GD23" s="23"/>
      <c r="GE23" s="9"/>
      <c r="GF23" s="5"/>
      <c r="GG23" s="5"/>
      <c r="GH23" s="5"/>
      <c r="GI23" s="5"/>
      <c r="GJ23" s="9"/>
      <c r="GK23" s="39"/>
      <c r="GL23" s="26"/>
      <c r="GM23" s="26"/>
      <c r="GN23" s="5"/>
      <c r="GO23" s="5"/>
      <c r="GP23" s="5"/>
      <c r="GQ23" s="23"/>
      <c r="GR23" s="9"/>
      <c r="GS23" s="5"/>
      <c r="GT23" s="5"/>
      <c r="GU23" s="5"/>
      <c r="GV23" s="5"/>
      <c r="GW23" s="9"/>
      <c r="GX23" s="39"/>
      <c r="GY23" s="26">
        <v>6</v>
      </c>
      <c r="GZ23" s="26">
        <v>6</v>
      </c>
      <c r="HA23" s="5">
        <f t="shared" si="137"/>
        <v>6</v>
      </c>
      <c r="HB23" s="5"/>
      <c r="HC23" s="10"/>
      <c r="HD23" s="23">
        <f t="shared" si="138"/>
        <v>3</v>
      </c>
      <c r="HE23" s="9"/>
      <c r="HF23" s="5"/>
      <c r="HG23" s="5">
        <f t="shared" si="139"/>
        <v>0</v>
      </c>
      <c r="HH23" s="5"/>
      <c r="HI23" s="5"/>
      <c r="HJ23" s="9">
        <f t="shared" si="140"/>
        <v>0</v>
      </c>
      <c r="HK23" s="9"/>
      <c r="HL23" s="39">
        <f t="shared" si="141"/>
        <v>1.5</v>
      </c>
      <c r="HM23" s="26"/>
      <c r="HN23" s="26"/>
      <c r="HO23" s="5"/>
      <c r="HP23" s="39"/>
    </row>
    <row r="24" spans="1:224" s="61" customFormat="1" ht="21.75" customHeight="1">
      <c r="A24" s="66">
        <v>15</v>
      </c>
      <c r="B24" s="104" t="s">
        <v>228</v>
      </c>
      <c r="C24" s="82" t="s">
        <v>237</v>
      </c>
      <c r="D24" s="82" t="str">
        <f t="shared" si="147"/>
        <v>123XD2653</v>
      </c>
      <c r="E24" s="108" t="s">
        <v>67</v>
      </c>
      <c r="F24" s="109" t="s">
        <v>241</v>
      </c>
      <c r="G24" s="83" t="s">
        <v>124</v>
      </c>
      <c r="H24" s="27">
        <v>5</v>
      </c>
      <c r="I24" s="27">
        <v>5</v>
      </c>
      <c r="J24" s="25">
        <f t="shared" si="142"/>
        <v>5</v>
      </c>
      <c r="K24" s="40">
        <v>7</v>
      </c>
      <c r="L24" s="40">
        <v>7</v>
      </c>
      <c r="M24" s="43">
        <f>ROUND((L24*2+K24)/3,1)</f>
        <v>7</v>
      </c>
      <c r="N24" s="42">
        <f>(M24+J24)/2</f>
        <v>6</v>
      </c>
      <c r="O24" s="1">
        <v>7</v>
      </c>
      <c r="P24" s="5"/>
      <c r="Q24" s="23">
        <f>ROUND((MAX(O24:P24)+N24)/2,1)</f>
        <v>6.5</v>
      </c>
      <c r="R24" s="5"/>
      <c r="S24" s="9"/>
      <c r="T24" s="5">
        <f>ROUND((R24+S24*2)/3,1)</f>
        <v>0</v>
      </c>
      <c r="U24" s="5"/>
      <c r="V24" s="5"/>
      <c r="W24" s="5">
        <f>ROUND((U24+V24*2)/3,1)</f>
        <v>0</v>
      </c>
      <c r="X24" s="5">
        <f>(T24+W24)/2</f>
        <v>0</v>
      </c>
      <c r="Y24" s="5"/>
      <c r="Z24" s="10"/>
      <c r="AA24" s="9">
        <f>ROUND((MAX(Y24:Z24)+X24)/2,1)</f>
        <v>0</v>
      </c>
      <c r="AB24" s="39">
        <f>IF(X24=0,(MAX(O24,P24)+N24)/2,(MAX(Y24,Z24)+X24)/2)</f>
        <v>6.5</v>
      </c>
      <c r="AC24" s="1">
        <v>4.5</v>
      </c>
      <c r="AD24" s="1">
        <v>7.5</v>
      </c>
      <c r="AE24" s="1">
        <f t="shared" si="90"/>
        <v>6.5</v>
      </c>
      <c r="AF24" s="1">
        <v>4</v>
      </c>
      <c r="AG24" s="1"/>
      <c r="AH24" s="23">
        <f t="shared" si="148"/>
        <v>5.3</v>
      </c>
      <c r="AI24" s="9"/>
      <c r="AJ24" s="5"/>
      <c r="AK24" s="5">
        <f t="shared" si="149"/>
        <v>0</v>
      </c>
      <c r="AL24" s="5"/>
      <c r="AM24" s="5"/>
      <c r="AN24" s="9">
        <f t="shared" si="150"/>
        <v>0</v>
      </c>
      <c r="AO24" s="39">
        <f t="shared" si="151"/>
        <v>5.25</v>
      </c>
      <c r="AP24" s="26">
        <v>7</v>
      </c>
      <c r="AQ24" s="26">
        <v>1</v>
      </c>
      <c r="AR24" s="5">
        <f t="shared" si="91"/>
        <v>3</v>
      </c>
      <c r="AS24" s="5"/>
      <c r="AT24" s="10"/>
      <c r="AU24" s="23">
        <f t="shared" si="92"/>
        <v>1.5</v>
      </c>
      <c r="AV24" s="9"/>
      <c r="AW24" s="5"/>
      <c r="AX24" s="5">
        <f t="shared" si="93"/>
        <v>0</v>
      </c>
      <c r="AY24" s="5"/>
      <c r="AZ24" s="5"/>
      <c r="BA24" s="9">
        <f t="shared" si="94"/>
        <v>0</v>
      </c>
      <c r="BB24" s="39">
        <f t="shared" si="95"/>
        <v>1.5</v>
      </c>
      <c r="BC24" s="58">
        <v>5</v>
      </c>
      <c r="BD24" s="58">
        <v>5</v>
      </c>
      <c r="BE24" s="57">
        <f t="shared" si="96"/>
        <v>5</v>
      </c>
      <c r="BF24" s="57">
        <v>3.5</v>
      </c>
      <c r="BG24" s="63"/>
      <c r="BH24" s="59">
        <f t="shared" si="97"/>
        <v>4.3</v>
      </c>
      <c r="BI24" s="59"/>
      <c r="BJ24" s="57"/>
      <c r="BK24" s="57">
        <f t="shared" si="98"/>
        <v>0</v>
      </c>
      <c r="BL24" s="57"/>
      <c r="BM24" s="57"/>
      <c r="BN24" s="59">
        <f t="shared" si="99"/>
        <v>0</v>
      </c>
      <c r="BO24" s="59">
        <f t="shared" si="100"/>
        <v>4.25</v>
      </c>
      <c r="BP24" s="26">
        <v>8</v>
      </c>
      <c r="BQ24" s="26">
        <v>8</v>
      </c>
      <c r="BR24" s="5">
        <f t="shared" si="101"/>
        <v>8</v>
      </c>
      <c r="BS24" s="5">
        <v>7</v>
      </c>
      <c r="BT24" s="10"/>
      <c r="BU24" s="23">
        <f t="shared" si="102"/>
        <v>7.5</v>
      </c>
      <c r="BV24" s="9"/>
      <c r="BW24" s="5"/>
      <c r="BX24" s="5">
        <f t="shared" si="103"/>
        <v>0</v>
      </c>
      <c r="BY24" s="5"/>
      <c r="BZ24" s="5"/>
      <c r="CA24" s="9">
        <f t="shared" si="104"/>
        <v>0</v>
      </c>
      <c r="CB24" s="39">
        <f t="shared" si="152"/>
        <v>7.5</v>
      </c>
      <c r="CC24" s="26">
        <v>5</v>
      </c>
      <c r="CD24" s="26">
        <v>7</v>
      </c>
      <c r="CE24" s="26">
        <v>9</v>
      </c>
      <c r="CF24" s="26">
        <v>5</v>
      </c>
      <c r="CG24" s="5">
        <f t="shared" si="153"/>
        <v>6.7</v>
      </c>
      <c r="CH24" s="5"/>
      <c r="CI24" s="10"/>
      <c r="CJ24" s="23">
        <f t="shared" si="105"/>
        <v>3.4</v>
      </c>
      <c r="CK24" s="9"/>
      <c r="CL24" s="5"/>
      <c r="CM24" s="5">
        <f t="shared" si="106"/>
        <v>0</v>
      </c>
      <c r="CN24" s="5"/>
      <c r="CO24" s="5"/>
      <c r="CP24" s="9">
        <f t="shared" si="107"/>
        <v>0</v>
      </c>
      <c r="CQ24" s="39">
        <f t="shared" si="108"/>
        <v>3.35</v>
      </c>
      <c r="CR24" s="33">
        <v>8</v>
      </c>
      <c r="CS24" s="33">
        <v>6</v>
      </c>
      <c r="CT24" s="33">
        <f t="shared" si="109"/>
        <v>6.666666666666667</v>
      </c>
      <c r="CU24" s="33">
        <v>5</v>
      </c>
      <c r="CV24" s="10"/>
      <c r="CW24" s="23">
        <f t="shared" si="110"/>
        <v>5.8</v>
      </c>
      <c r="CX24" s="9"/>
      <c r="CY24" s="5"/>
      <c r="CZ24" s="5">
        <f t="shared" si="111"/>
        <v>0</v>
      </c>
      <c r="DA24" s="5"/>
      <c r="DB24" s="5"/>
      <c r="DC24" s="9">
        <f t="shared" si="112"/>
        <v>0</v>
      </c>
      <c r="DD24" s="39">
        <f t="shared" si="113"/>
        <v>5.8333333333333339</v>
      </c>
      <c r="DE24" s="34"/>
      <c r="DF24" s="34"/>
      <c r="DG24" s="35">
        <f t="shared" si="157"/>
        <v>0</v>
      </c>
      <c r="DH24" s="34"/>
      <c r="DI24" s="4"/>
      <c r="DJ24" s="23">
        <f t="shared" si="114"/>
        <v>0</v>
      </c>
      <c r="DK24" s="9"/>
      <c r="DL24" s="5"/>
      <c r="DM24" s="5">
        <f t="shared" si="115"/>
        <v>0</v>
      </c>
      <c r="DN24" s="5"/>
      <c r="DO24" s="5"/>
      <c r="DP24" s="9">
        <f t="shared" si="116"/>
        <v>0</v>
      </c>
      <c r="DQ24" s="39">
        <f t="shared" si="117"/>
        <v>0</v>
      </c>
      <c r="DR24" s="26">
        <v>5</v>
      </c>
      <c r="DS24" s="26">
        <v>5</v>
      </c>
      <c r="DT24" s="5">
        <f t="shared" si="118"/>
        <v>5</v>
      </c>
      <c r="DU24" s="5"/>
      <c r="DV24" s="10"/>
      <c r="DW24" s="23">
        <f t="shared" si="119"/>
        <v>2.5</v>
      </c>
      <c r="DX24" s="5">
        <v>5</v>
      </c>
      <c r="DY24" s="5">
        <v>5</v>
      </c>
      <c r="DZ24" s="5">
        <f t="shared" si="120"/>
        <v>5</v>
      </c>
      <c r="EA24" s="5"/>
      <c r="EB24" s="5"/>
      <c r="EC24" s="9">
        <f t="shared" si="121"/>
        <v>2.5</v>
      </c>
      <c r="ED24" s="23">
        <f t="shared" si="154"/>
        <v>2.5</v>
      </c>
      <c r="EE24" s="9"/>
      <c r="EF24" s="9"/>
      <c r="EG24" s="5">
        <f t="shared" si="155"/>
        <v>0</v>
      </c>
      <c r="EH24" s="5"/>
      <c r="EI24" s="5"/>
      <c r="EJ24" s="9">
        <f t="shared" si="146"/>
        <v>0</v>
      </c>
      <c r="EK24" s="39">
        <f t="shared" si="156"/>
        <v>2.5</v>
      </c>
      <c r="EL24" s="26"/>
      <c r="EM24" s="26"/>
      <c r="EN24" s="5">
        <f t="shared" si="122"/>
        <v>0</v>
      </c>
      <c r="EO24" s="5"/>
      <c r="EP24" s="10"/>
      <c r="EQ24" s="23">
        <f t="shared" si="123"/>
        <v>0</v>
      </c>
      <c r="ER24" s="9"/>
      <c r="ES24" s="5"/>
      <c r="ET24" s="5">
        <f t="shared" si="124"/>
        <v>0</v>
      </c>
      <c r="EU24" s="5"/>
      <c r="EV24" s="5"/>
      <c r="EW24" s="9">
        <f t="shared" si="125"/>
        <v>0</v>
      </c>
      <c r="EX24" s="39">
        <f t="shared" si="126"/>
        <v>0</v>
      </c>
      <c r="EY24" s="26"/>
      <c r="EZ24" s="26"/>
      <c r="FA24" s="5">
        <f t="shared" si="127"/>
        <v>0</v>
      </c>
      <c r="FB24" s="5"/>
      <c r="FC24" s="10"/>
      <c r="FD24" s="23">
        <f t="shared" si="128"/>
        <v>0</v>
      </c>
      <c r="FE24" s="9"/>
      <c r="FF24" s="5"/>
      <c r="FG24" s="5">
        <f t="shared" si="129"/>
        <v>0</v>
      </c>
      <c r="FH24" s="5"/>
      <c r="FI24" s="5"/>
      <c r="FJ24" s="9">
        <f t="shared" si="130"/>
        <v>0</v>
      </c>
      <c r="FK24" s="39">
        <f t="shared" si="131"/>
        <v>0</v>
      </c>
      <c r="FL24" s="26"/>
      <c r="FM24" s="26"/>
      <c r="FN24" s="5">
        <f t="shared" si="132"/>
        <v>0</v>
      </c>
      <c r="FO24" s="5"/>
      <c r="FP24" s="10"/>
      <c r="FQ24" s="23">
        <f t="shared" si="133"/>
        <v>0</v>
      </c>
      <c r="FR24" s="9"/>
      <c r="FS24" s="5"/>
      <c r="FT24" s="5">
        <f t="shared" si="134"/>
        <v>0</v>
      </c>
      <c r="FU24" s="5"/>
      <c r="FV24" s="5"/>
      <c r="FW24" s="9">
        <f t="shared" si="135"/>
        <v>0</v>
      </c>
      <c r="FX24" s="39">
        <f t="shared" si="136"/>
        <v>0</v>
      </c>
      <c r="FY24" s="1"/>
      <c r="FZ24" s="1"/>
      <c r="GA24" s="35"/>
      <c r="GB24" s="1"/>
      <c r="GC24" s="5"/>
      <c r="GD24" s="23"/>
      <c r="GE24" s="9"/>
      <c r="GF24" s="5"/>
      <c r="GG24" s="5"/>
      <c r="GH24" s="5"/>
      <c r="GI24" s="5"/>
      <c r="GJ24" s="9"/>
      <c r="GK24" s="39"/>
      <c r="GL24" s="26"/>
      <c r="GM24" s="26"/>
      <c r="GN24" s="5"/>
      <c r="GO24" s="5"/>
      <c r="GP24" s="5"/>
      <c r="GQ24" s="23"/>
      <c r="GR24" s="9"/>
      <c r="GS24" s="5"/>
      <c r="GT24" s="5"/>
      <c r="GU24" s="5"/>
      <c r="GV24" s="5"/>
      <c r="GW24" s="9"/>
      <c r="GX24" s="39"/>
      <c r="GY24" s="26">
        <v>6</v>
      </c>
      <c r="GZ24" s="26">
        <v>7</v>
      </c>
      <c r="HA24" s="5">
        <f t="shared" si="137"/>
        <v>6.7</v>
      </c>
      <c r="HB24" s="5"/>
      <c r="HC24" s="10"/>
      <c r="HD24" s="23">
        <f t="shared" si="138"/>
        <v>3.4</v>
      </c>
      <c r="HE24" s="9"/>
      <c r="HF24" s="5"/>
      <c r="HG24" s="5">
        <f t="shared" si="139"/>
        <v>0</v>
      </c>
      <c r="HH24" s="5"/>
      <c r="HI24" s="5"/>
      <c r="HJ24" s="9">
        <f t="shared" si="140"/>
        <v>0</v>
      </c>
      <c r="HK24" s="9"/>
      <c r="HL24" s="39">
        <f t="shared" si="141"/>
        <v>1.7</v>
      </c>
      <c r="HM24" s="26"/>
      <c r="HN24" s="26"/>
      <c r="HO24" s="5"/>
      <c r="HP24" s="39"/>
    </row>
    <row r="25" spans="1:224" s="61" customFormat="1" ht="21.75" customHeight="1">
      <c r="A25" s="67">
        <v>16</v>
      </c>
      <c r="B25" s="104" t="s">
        <v>228</v>
      </c>
      <c r="C25" s="82" t="s">
        <v>238</v>
      </c>
      <c r="D25" s="82" t="str">
        <f t="shared" si="147"/>
        <v>123XD2656</v>
      </c>
      <c r="E25" s="79" t="s">
        <v>286</v>
      </c>
      <c r="F25" s="80" t="s">
        <v>106</v>
      </c>
      <c r="G25" s="106" t="s">
        <v>68</v>
      </c>
      <c r="H25" s="40">
        <v>5</v>
      </c>
      <c r="I25" s="40">
        <v>5</v>
      </c>
      <c r="J25" s="25">
        <f t="shared" si="142"/>
        <v>5</v>
      </c>
      <c r="K25" s="40">
        <v>9</v>
      </c>
      <c r="L25" s="40">
        <v>7</v>
      </c>
      <c r="M25" s="43">
        <f>ROUND((L25*2+K25)/3,1)</f>
        <v>7.7</v>
      </c>
      <c r="N25" s="42">
        <f>(M25+J25)/2</f>
        <v>6.35</v>
      </c>
      <c r="O25" s="1">
        <v>6</v>
      </c>
      <c r="P25" s="5"/>
      <c r="Q25" s="23">
        <f>ROUND((MAX(O25:P25)+N25)/2,1)</f>
        <v>6.2</v>
      </c>
      <c r="R25" s="5"/>
      <c r="S25" s="9"/>
      <c r="T25" s="5">
        <f>ROUND((R25+S25*2)/3,1)</f>
        <v>0</v>
      </c>
      <c r="U25" s="5"/>
      <c r="V25" s="5"/>
      <c r="W25" s="5">
        <f>ROUND((U25+V25*2)/3,1)</f>
        <v>0</v>
      </c>
      <c r="X25" s="5">
        <f>(T25+W25)/2</f>
        <v>0</v>
      </c>
      <c r="Y25" s="5"/>
      <c r="Z25" s="10"/>
      <c r="AA25" s="9">
        <f>ROUND((MAX(Y25:Z25)+X25)/2,1)</f>
        <v>0</v>
      </c>
      <c r="AB25" s="39">
        <f>IF(X25=0,(MAX(O25,P25)+N25)/2,(MAX(Y25,Z25)+X25)/2)</f>
        <v>6.1749999999999998</v>
      </c>
      <c r="AC25" s="8">
        <v>5.5</v>
      </c>
      <c r="AD25" s="8">
        <v>4</v>
      </c>
      <c r="AE25" s="8">
        <f t="shared" si="90"/>
        <v>4.5</v>
      </c>
      <c r="AF25" s="8">
        <v>2.5</v>
      </c>
      <c r="AG25" s="8">
        <v>7</v>
      </c>
      <c r="AH25" s="23">
        <f t="shared" si="148"/>
        <v>5.8</v>
      </c>
      <c r="AI25" s="9"/>
      <c r="AJ25" s="5"/>
      <c r="AK25" s="5">
        <f t="shared" si="149"/>
        <v>0</v>
      </c>
      <c r="AL25" s="5"/>
      <c r="AM25" s="5"/>
      <c r="AN25" s="9">
        <f t="shared" si="150"/>
        <v>0</v>
      </c>
      <c r="AO25" s="39">
        <f t="shared" si="151"/>
        <v>5.75</v>
      </c>
      <c r="AP25" s="26">
        <v>10</v>
      </c>
      <c r="AQ25" s="26"/>
      <c r="AR25" s="5">
        <f t="shared" si="91"/>
        <v>3.3</v>
      </c>
      <c r="AS25" s="5"/>
      <c r="AT25" s="10"/>
      <c r="AU25" s="23">
        <f t="shared" si="92"/>
        <v>1.7</v>
      </c>
      <c r="AV25" s="9"/>
      <c r="AW25" s="5"/>
      <c r="AX25" s="5">
        <f t="shared" si="93"/>
        <v>0</v>
      </c>
      <c r="AY25" s="5"/>
      <c r="AZ25" s="5"/>
      <c r="BA25" s="9">
        <f t="shared" si="94"/>
        <v>0</v>
      </c>
      <c r="BB25" s="39">
        <f t="shared" si="95"/>
        <v>1.65</v>
      </c>
      <c r="BC25" s="33">
        <v>7</v>
      </c>
      <c r="BD25" s="33">
        <v>6</v>
      </c>
      <c r="BE25" s="5">
        <f t="shared" si="96"/>
        <v>6.3</v>
      </c>
      <c r="BF25" s="5">
        <v>5.5</v>
      </c>
      <c r="BG25" s="10"/>
      <c r="BH25" s="23">
        <f t="shared" si="97"/>
        <v>5.9</v>
      </c>
      <c r="BI25" s="9"/>
      <c r="BJ25" s="5"/>
      <c r="BK25" s="5">
        <f t="shared" si="98"/>
        <v>0</v>
      </c>
      <c r="BL25" s="5"/>
      <c r="BM25" s="5"/>
      <c r="BN25" s="9">
        <f t="shared" si="99"/>
        <v>0</v>
      </c>
      <c r="BO25" s="39">
        <f t="shared" si="100"/>
        <v>5.9</v>
      </c>
      <c r="BP25" s="26">
        <v>6</v>
      </c>
      <c r="BQ25" s="26">
        <v>8</v>
      </c>
      <c r="BR25" s="5">
        <f t="shared" si="101"/>
        <v>7.3</v>
      </c>
      <c r="BS25" s="5">
        <v>8</v>
      </c>
      <c r="BT25" s="10"/>
      <c r="BU25" s="23">
        <f t="shared" si="102"/>
        <v>7.7</v>
      </c>
      <c r="BV25" s="9"/>
      <c r="BW25" s="5"/>
      <c r="BX25" s="5">
        <f t="shared" si="103"/>
        <v>0</v>
      </c>
      <c r="BY25" s="5"/>
      <c r="BZ25" s="5"/>
      <c r="CA25" s="9">
        <f t="shared" si="104"/>
        <v>0</v>
      </c>
      <c r="CB25" s="39">
        <f t="shared" si="152"/>
        <v>7.65</v>
      </c>
      <c r="CC25" s="26">
        <v>4</v>
      </c>
      <c r="CD25" s="26">
        <v>7</v>
      </c>
      <c r="CE25" s="26">
        <v>9</v>
      </c>
      <c r="CF25" s="26">
        <v>8</v>
      </c>
      <c r="CG25" s="5">
        <f t="shared" si="153"/>
        <v>7.5</v>
      </c>
      <c r="CH25" s="5"/>
      <c r="CI25" s="10"/>
      <c r="CJ25" s="23">
        <f t="shared" si="105"/>
        <v>3.8</v>
      </c>
      <c r="CK25" s="9"/>
      <c r="CL25" s="5"/>
      <c r="CM25" s="5">
        <f t="shared" si="106"/>
        <v>0</v>
      </c>
      <c r="CN25" s="5"/>
      <c r="CO25" s="5"/>
      <c r="CP25" s="9">
        <f t="shared" si="107"/>
        <v>0</v>
      </c>
      <c r="CQ25" s="39">
        <f t="shared" si="108"/>
        <v>3.75</v>
      </c>
      <c r="CR25" s="33">
        <v>5</v>
      </c>
      <c r="CS25" s="33">
        <v>5</v>
      </c>
      <c r="CT25" s="33">
        <f t="shared" si="109"/>
        <v>5</v>
      </c>
      <c r="CU25" s="33">
        <v>6</v>
      </c>
      <c r="CV25" s="10"/>
      <c r="CW25" s="23">
        <f t="shared" si="110"/>
        <v>5.5</v>
      </c>
      <c r="CX25" s="9"/>
      <c r="CY25" s="5"/>
      <c r="CZ25" s="5">
        <f t="shared" si="111"/>
        <v>0</v>
      </c>
      <c r="DA25" s="5"/>
      <c r="DB25" s="5"/>
      <c r="DC25" s="9">
        <f t="shared" si="112"/>
        <v>0</v>
      </c>
      <c r="DD25" s="39">
        <f t="shared" si="113"/>
        <v>5.5</v>
      </c>
      <c r="DE25" s="34"/>
      <c r="DF25" s="34"/>
      <c r="DG25" s="35">
        <f t="shared" si="157"/>
        <v>0</v>
      </c>
      <c r="DH25" s="34"/>
      <c r="DI25" s="4"/>
      <c r="DJ25" s="23">
        <f t="shared" si="114"/>
        <v>0</v>
      </c>
      <c r="DK25" s="9"/>
      <c r="DL25" s="5"/>
      <c r="DM25" s="5">
        <f t="shared" si="115"/>
        <v>0</v>
      </c>
      <c r="DN25" s="5"/>
      <c r="DO25" s="5"/>
      <c r="DP25" s="9">
        <f t="shared" si="116"/>
        <v>0</v>
      </c>
      <c r="DQ25" s="39">
        <f t="shared" si="117"/>
        <v>0</v>
      </c>
      <c r="DR25" s="26">
        <v>6</v>
      </c>
      <c r="DS25" s="26">
        <v>5</v>
      </c>
      <c r="DT25" s="5">
        <f t="shared" si="118"/>
        <v>5.3</v>
      </c>
      <c r="DU25" s="5"/>
      <c r="DV25" s="10"/>
      <c r="DW25" s="23">
        <f t="shared" si="119"/>
        <v>2.7</v>
      </c>
      <c r="DX25" s="5">
        <v>5</v>
      </c>
      <c r="DY25" s="5">
        <v>5</v>
      </c>
      <c r="DZ25" s="5">
        <f t="shared" si="120"/>
        <v>5</v>
      </c>
      <c r="EA25" s="5"/>
      <c r="EB25" s="5"/>
      <c r="EC25" s="9">
        <f t="shared" si="121"/>
        <v>2.5</v>
      </c>
      <c r="ED25" s="23">
        <f t="shared" si="154"/>
        <v>2.6</v>
      </c>
      <c r="EE25" s="9"/>
      <c r="EF25" s="9"/>
      <c r="EG25" s="5">
        <f t="shared" si="155"/>
        <v>0</v>
      </c>
      <c r="EH25" s="5"/>
      <c r="EI25" s="5"/>
      <c r="EJ25" s="9">
        <f t="shared" si="146"/>
        <v>0</v>
      </c>
      <c r="EK25" s="39">
        <f t="shared" si="156"/>
        <v>2.7</v>
      </c>
      <c r="EL25" s="26"/>
      <c r="EM25" s="26"/>
      <c r="EN25" s="5">
        <f t="shared" si="122"/>
        <v>0</v>
      </c>
      <c r="EO25" s="5"/>
      <c r="EP25" s="10"/>
      <c r="EQ25" s="23">
        <f t="shared" si="123"/>
        <v>0</v>
      </c>
      <c r="ER25" s="9"/>
      <c r="ES25" s="5"/>
      <c r="ET25" s="5">
        <f t="shared" si="124"/>
        <v>0</v>
      </c>
      <c r="EU25" s="5"/>
      <c r="EV25" s="5"/>
      <c r="EW25" s="9">
        <f t="shared" si="125"/>
        <v>0</v>
      </c>
      <c r="EX25" s="39">
        <f t="shared" si="126"/>
        <v>0</v>
      </c>
      <c r="EY25" s="26"/>
      <c r="EZ25" s="26"/>
      <c r="FA25" s="5">
        <f t="shared" si="127"/>
        <v>0</v>
      </c>
      <c r="FB25" s="5"/>
      <c r="FC25" s="10"/>
      <c r="FD25" s="23">
        <f t="shared" si="128"/>
        <v>0</v>
      </c>
      <c r="FE25" s="9"/>
      <c r="FF25" s="5"/>
      <c r="FG25" s="5">
        <f t="shared" si="129"/>
        <v>0</v>
      </c>
      <c r="FH25" s="5"/>
      <c r="FI25" s="5"/>
      <c r="FJ25" s="9">
        <f t="shared" si="130"/>
        <v>0</v>
      </c>
      <c r="FK25" s="39">
        <f t="shared" si="131"/>
        <v>0</v>
      </c>
      <c r="FL25" s="26"/>
      <c r="FM25" s="26"/>
      <c r="FN25" s="5">
        <f t="shared" si="132"/>
        <v>0</v>
      </c>
      <c r="FO25" s="5"/>
      <c r="FP25" s="10"/>
      <c r="FQ25" s="23">
        <f t="shared" si="133"/>
        <v>0</v>
      </c>
      <c r="FR25" s="9"/>
      <c r="FS25" s="5"/>
      <c r="FT25" s="5">
        <f t="shared" si="134"/>
        <v>0</v>
      </c>
      <c r="FU25" s="5"/>
      <c r="FV25" s="5"/>
      <c r="FW25" s="9">
        <f t="shared" si="135"/>
        <v>0</v>
      </c>
      <c r="FX25" s="39">
        <f t="shared" si="136"/>
        <v>0</v>
      </c>
      <c r="FY25" s="1"/>
      <c r="FZ25" s="1"/>
      <c r="GA25" s="35"/>
      <c r="GB25" s="1"/>
      <c r="GC25" s="5"/>
      <c r="GD25" s="23"/>
      <c r="GE25" s="9"/>
      <c r="GF25" s="5"/>
      <c r="GG25" s="5"/>
      <c r="GH25" s="5"/>
      <c r="GI25" s="5"/>
      <c r="GJ25" s="9"/>
      <c r="GK25" s="39"/>
      <c r="GL25" s="26"/>
      <c r="GM25" s="26"/>
      <c r="GN25" s="5"/>
      <c r="GO25" s="5"/>
      <c r="GP25" s="5"/>
      <c r="GQ25" s="23"/>
      <c r="GR25" s="9"/>
      <c r="GS25" s="5"/>
      <c r="GT25" s="5"/>
      <c r="GU25" s="5"/>
      <c r="GV25" s="5"/>
      <c r="GW25" s="9"/>
      <c r="GX25" s="39"/>
      <c r="GY25" s="26">
        <v>7</v>
      </c>
      <c r="GZ25" s="26">
        <v>8</v>
      </c>
      <c r="HA25" s="5">
        <f t="shared" si="137"/>
        <v>7.7</v>
      </c>
      <c r="HB25" s="5"/>
      <c r="HC25" s="10"/>
      <c r="HD25" s="23">
        <f t="shared" si="138"/>
        <v>3.9</v>
      </c>
      <c r="HE25" s="9"/>
      <c r="HF25" s="5"/>
      <c r="HG25" s="5">
        <f t="shared" si="139"/>
        <v>0</v>
      </c>
      <c r="HH25" s="5"/>
      <c r="HI25" s="5"/>
      <c r="HJ25" s="9">
        <f t="shared" si="140"/>
        <v>0</v>
      </c>
      <c r="HK25" s="9"/>
      <c r="HL25" s="39">
        <f t="shared" si="141"/>
        <v>2</v>
      </c>
      <c r="HM25" s="26"/>
      <c r="HN25" s="26"/>
      <c r="HO25" s="5"/>
      <c r="HP25" s="39"/>
    </row>
    <row r="26" spans="1:224" s="61" customFormat="1" ht="21.75" customHeight="1">
      <c r="A26" s="66">
        <v>17</v>
      </c>
      <c r="B26" s="104" t="s">
        <v>228</v>
      </c>
      <c r="C26" s="82" t="s">
        <v>239</v>
      </c>
      <c r="D26" s="82" t="str">
        <f t="shared" si="147"/>
        <v>123XD2657</v>
      </c>
      <c r="E26" s="79" t="s">
        <v>69</v>
      </c>
      <c r="F26" s="80" t="s">
        <v>274</v>
      </c>
      <c r="G26" s="105">
        <v>30234</v>
      </c>
      <c r="H26" s="3"/>
      <c r="I26" s="3"/>
      <c r="J26" s="43">
        <f t="shared" si="142"/>
        <v>0</v>
      </c>
      <c r="K26" s="3"/>
      <c r="L26" s="3"/>
      <c r="M26" s="43">
        <f t="shared" si="144"/>
        <v>0</v>
      </c>
      <c r="N26" s="42">
        <f t="shared" si="143"/>
        <v>0</v>
      </c>
      <c r="O26" s="3"/>
      <c r="P26" s="26"/>
      <c r="Q26" s="23">
        <f t="shared" si="145"/>
        <v>0</v>
      </c>
      <c r="R26" s="5"/>
      <c r="S26" s="9"/>
      <c r="T26" s="5">
        <f t="shared" si="85"/>
        <v>0</v>
      </c>
      <c r="U26" s="5"/>
      <c r="V26" s="5"/>
      <c r="W26" s="5">
        <f t="shared" si="86"/>
        <v>0</v>
      </c>
      <c r="X26" s="5">
        <f t="shared" si="87"/>
        <v>0</v>
      </c>
      <c r="Y26" s="5"/>
      <c r="Z26" s="10"/>
      <c r="AA26" s="9">
        <f t="shared" si="88"/>
        <v>0</v>
      </c>
      <c r="AB26" s="39">
        <f t="shared" si="89"/>
        <v>0</v>
      </c>
      <c r="AC26" s="1">
        <v>4</v>
      </c>
      <c r="AD26" s="1">
        <v>6</v>
      </c>
      <c r="AE26" s="1">
        <f t="shared" si="90"/>
        <v>5.333333333333333</v>
      </c>
      <c r="AF26" s="1">
        <v>5.5</v>
      </c>
      <c r="AG26" s="1"/>
      <c r="AH26" s="23">
        <f t="shared" si="148"/>
        <v>5.4</v>
      </c>
      <c r="AI26" s="9"/>
      <c r="AJ26" s="5"/>
      <c r="AK26" s="5">
        <f t="shared" si="149"/>
        <v>0</v>
      </c>
      <c r="AL26" s="5"/>
      <c r="AM26" s="5"/>
      <c r="AN26" s="9">
        <f t="shared" si="150"/>
        <v>0</v>
      </c>
      <c r="AO26" s="39">
        <f t="shared" si="151"/>
        <v>5.4166666666666661</v>
      </c>
      <c r="AP26" s="26">
        <v>10</v>
      </c>
      <c r="AQ26" s="26">
        <v>7</v>
      </c>
      <c r="AR26" s="5">
        <f t="shared" si="91"/>
        <v>8</v>
      </c>
      <c r="AS26" s="5"/>
      <c r="AT26" s="10"/>
      <c r="AU26" s="23">
        <f t="shared" si="92"/>
        <v>4</v>
      </c>
      <c r="AV26" s="9"/>
      <c r="AW26" s="5"/>
      <c r="AX26" s="5">
        <f t="shared" si="93"/>
        <v>0</v>
      </c>
      <c r="AY26" s="5"/>
      <c r="AZ26" s="5"/>
      <c r="BA26" s="9">
        <f t="shared" si="94"/>
        <v>0</v>
      </c>
      <c r="BB26" s="39">
        <f t="shared" si="95"/>
        <v>4</v>
      </c>
      <c r="BC26" s="58">
        <v>7</v>
      </c>
      <c r="BD26" s="58">
        <v>6</v>
      </c>
      <c r="BE26" s="57">
        <f t="shared" si="96"/>
        <v>6.3</v>
      </c>
      <c r="BF26" s="57"/>
      <c r="BG26" s="63"/>
      <c r="BH26" s="59">
        <f t="shared" si="97"/>
        <v>3.2</v>
      </c>
      <c r="BI26" s="59"/>
      <c r="BJ26" s="57"/>
      <c r="BK26" s="57">
        <f t="shared" si="98"/>
        <v>0</v>
      </c>
      <c r="BL26" s="57"/>
      <c r="BM26" s="57"/>
      <c r="BN26" s="59">
        <f t="shared" si="99"/>
        <v>0</v>
      </c>
      <c r="BO26" s="59">
        <f t="shared" si="100"/>
        <v>3.15</v>
      </c>
      <c r="BP26" s="26">
        <v>6</v>
      </c>
      <c r="BQ26" s="26">
        <v>8</v>
      </c>
      <c r="BR26" s="5">
        <f t="shared" si="101"/>
        <v>7.3</v>
      </c>
      <c r="BS26" s="5">
        <v>8</v>
      </c>
      <c r="BT26" s="10"/>
      <c r="BU26" s="23">
        <f t="shared" si="102"/>
        <v>7.7</v>
      </c>
      <c r="BV26" s="9"/>
      <c r="BW26" s="5"/>
      <c r="BX26" s="5">
        <f t="shared" si="103"/>
        <v>0</v>
      </c>
      <c r="BY26" s="5"/>
      <c r="BZ26" s="5"/>
      <c r="CA26" s="9">
        <f t="shared" si="104"/>
        <v>0</v>
      </c>
      <c r="CB26" s="39">
        <f t="shared" si="152"/>
        <v>7.65</v>
      </c>
      <c r="CC26" s="26">
        <v>0</v>
      </c>
      <c r="CD26" s="26">
        <v>8</v>
      </c>
      <c r="CE26" s="26">
        <v>9</v>
      </c>
      <c r="CF26" s="26">
        <v>3</v>
      </c>
      <c r="CG26" s="5">
        <f t="shared" si="153"/>
        <v>5.3</v>
      </c>
      <c r="CH26" s="5"/>
      <c r="CI26" s="10"/>
      <c r="CJ26" s="23">
        <f t="shared" si="105"/>
        <v>2.7</v>
      </c>
      <c r="CK26" s="9"/>
      <c r="CL26" s="5"/>
      <c r="CM26" s="5">
        <f t="shared" si="106"/>
        <v>0</v>
      </c>
      <c r="CN26" s="5"/>
      <c r="CO26" s="5"/>
      <c r="CP26" s="9">
        <f t="shared" si="107"/>
        <v>0</v>
      </c>
      <c r="CQ26" s="39">
        <f t="shared" si="108"/>
        <v>2.65</v>
      </c>
      <c r="CR26" s="33"/>
      <c r="CS26" s="33"/>
      <c r="CT26" s="33">
        <f t="shared" si="109"/>
        <v>0</v>
      </c>
      <c r="CU26" s="33"/>
      <c r="CV26" s="10"/>
      <c r="CW26" s="23">
        <f t="shared" si="110"/>
        <v>0</v>
      </c>
      <c r="CX26" s="9"/>
      <c r="CY26" s="5"/>
      <c r="CZ26" s="5">
        <f t="shared" si="111"/>
        <v>0</v>
      </c>
      <c r="DA26" s="5"/>
      <c r="DB26" s="5"/>
      <c r="DC26" s="9">
        <f t="shared" si="112"/>
        <v>0</v>
      </c>
      <c r="DD26" s="39">
        <f t="shared" si="113"/>
        <v>0</v>
      </c>
      <c r="DE26" s="1">
        <v>8</v>
      </c>
      <c r="DF26" s="1">
        <v>8</v>
      </c>
      <c r="DG26" s="35">
        <f t="shared" si="157"/>
        <v>8</v>
      </c>
      <c r="DH26" s="1">
        <v>7</v>
      </c>
      <c r="DI26" s="4"/>
      <c r="DJ26" s="23">
        <f t="shared" si="114"/>
        <v>7.5</v>
      </c>
      <c r="DK26" s="9"/>
      <c r="DL26" s="5"/>
      <c r="DM26" s="5">
        <f t="shared" si="115"/>
        <v>0</v>
      </c>
      <c r="DN26" s="5"/>
      <c r="DO26" s="5"/>
      <c r="DP26" s="9">
        <f t="shared" si="116"/>
        <v>0</v>
      </c>
      <c r="DQ26" s="39">
        <f t="shared" si="117"/>
        <v>7.5</v>
      </c>
      <c r="DR26" s="26">
        <v>7</v>
      </c>
      <c r="DS26" s="26">
        <v>8</v>
      </c>
      <c r="DT26" s="5">
        <f t="shared" si="118"/>
        <v>7.7</v>
      </c>
      <c r="DU26" s="5"/>
      <c r="DV26" s="10"/>
      <c r="DW26" s="23">
        <f t="shared" si="119"/>
        <v>3.9</v>
      </c>
      <c r="DX26" s="5">
        <v>5</v>
      </c>
      <c r="DY26" s="5">
        <v>6</v>
      </c>
      <c r="DZ26" s="5">
        <f t="shared" si="120"/>
        <v>5.7</v>
      </c>
      <c r="EA26" s="5"/>
      <c r="EB26" s="5"/>
      <c r="EC26" s="9">
        <f t="shared" si="121"/>
        <v>2.9</v>
      </c>
      <c r="ED26" s="23">
        <f t="shared" si="154"/>
        <v>3.4</v>
      </c>
      <c r="EE26" s="9"/>
      <c r="EF26" s="9"/>
      <c r="EG26" s="5">
        <f t="shared" si="155"/>
        <v>0</v>
      </c>
      <c r="EH26" s="5"/>
      <c r="EI26" s="5"/>
      <c r="EJ26" s="9">
        <f t="shared" si="146"/>
        <v>0</v>
      </c>
      <c r="EK26" s="39">
        <f t="shared" si="156"/>
        <v>3.7</v>
      </c>
      <c r="EL26" s="26"/>
      <c r="EM26" s="26"/>
      <c r="EN26" s="5">
        <f t="shared" si="122"/>
        <v>0</v>
      </c>
      <c r="EO26" s="5"/>
      <c r="EP26" s="10"/>
      <c r="EQ26" s="23">
        <f t="shared" si="123"/>
        <v>0</v>
      </c>
      <c r="ER26" s="9"/>
      <c r="ES26" s="5"/>
      <c r="ET26" s="5">
        <f t="shared" si="124"/>
        <v>0</v>
      </c>
      <c r="EU26" s="5"/>
      <c r="EV26" s="5"/>
      <c r="EW26" s="9">
        <f t="shared" si="125"/>
        <v>0</v>
      </c>
      <c r="EX26" s="39">
        <f t="shared" si="126"/>
        <v>0</v>
      </c>
      <c r="EY26" s="26"/>
      <c r="EZ26" s="26"/>
      <c r="FA26" s="5">
        <f t="shared" si="127"/>
        <v>0</v>
      </c>
      <c r="FB26" s="5"/>
      <c r="FC26" s="10"/>
      <c r="FD26" s="23">
        <f t="shared" si="128"/>
        <v>0</v>
      </c>
      <c r="FE26" s="9"/>
      <c r="FF26" s="5"/>
      <c r="FG26" s="5">
        <f t="shared" si="129"/>
        <v>0</v>
      </c>
      <c r="FH26" s="5"/>
      <c r="FI26" s="5"/>
      <c r="FJ26" s="9">
        <f t="shared" si="130"/>
        <v>0</v>
      </c>
      <c r="FK26" s="39">
        <f t="shared" si="131"/>
        <v>0</v>
      </c>
      <c r="FL26" s="26"/>
      <c r="FM26" s="26"/>
      <c r="FN26" s="5">
        <f t="shared" si="132"/>
        <v>0</v>
      </c>
      <c r="FO26" s="5"/>
      <c r="FP26" s="10"/>
      <c r="FQ26" s="23">
        <f t="shared" si="133"/>
        <v>0</v>
      </c>
      <c r="FR26" s="9"/>
      <c r="FS26" s="5"/>
      <c r="FT26" s="5">
        <f t="shared" si="134"/>
        <v>0</v>
      </c>
      <c r="FU26" s="5"/>
      <c r="FV26" s="5"/>
      <c r="FW26" s="9">
        <f t="shared" si="135"/>
        <v>0</v>
      </c>
      <c r="FX26" s="39">
        <f t="shared" si="136"/>
        <v>0</v>
      </c>
      <c r="FY26" s="1"/>
      <c r="FZ26" s="1"/>
      <c r="GA26" s="35"/>
      <c r="GB26" s="1"/>
      <c r="GC26" s="5"/>
      <c r="GD26" s="23"/>
      <c r="GE26" s="9"/>
      <c r="GF26" s="5"/>
      <c r="GG26" s="5"/>
      <c r="GH26" s="5"/>
      <c r="GI26" s="5"/>
      <c r="GJ26" s="9"/>
      <c r="GK26" s="39"/>
      <c r="GL26" s="26"/>
      <c r="GM26" s="26"/>
      <c r="GN26" s="5"/>
      <c r="GO26" s="5"/>
      <c r="GP26" s="5"/>
      <c r="GQ26" s="23"/>
      <c r="GR26" s="9"/>
      <c r="GS26" s="5"/>
      <c r="GT26" s="5"/>
      <c r="GU26" s="5"/>
      <c r="GV26" s="5"/>
      <c r="GW26" s="9"/>
      <c r="GX26" s="39"/>
      <c r="GY26" s="26">
        <v>6</v>
      </c>
      <c r="GZ26" s="26">
        <v>7</v>
      </c>
      <c r="HA26" s="5">
        <f t="shared" si="137"/>
        <v>6.7</v>
      </c>
      <c r="HB26" s="5"/>
      <c r="HC26" s="10"/>
      <c r="HD26" s="23">
        <f t="shared" si="138"/>
        <v>3.4</v>
      </c>
      <c r="HE26" s="9"/>
      <c r="HF26" s="5"/>
      <c r="HG26" s="5">
        <f t="shared" si="139"/>
        <v>0</v>
      </c>
      <c r="HH26" s="5"/>
      <c r="HI26" s="5"/>
      <c r="HJ26" s="9">
        <f t="shared" si="140"/>
        <v>0</v>
      </c>
      <c r="HK26" s="9"/>
      <c r="HL26" s="39">
        <f t="shared" si="141"/>
        <v>1.7</v>
      </c>
      <c r="HM26" s="26"/>
      <c r="HN26" s="26"/>
      <c r="HO26" s="5"/>
      <c r="HP26" s="39"/>
    </row>
    <row r="27" spans="1:224" s="61" customFormat="1" ht="21.75" customHeight="1">
      <c r="A27" s="67">
        <v>18</v>
      </c>
      <c r="B27" s="104" t="s">
        <v>228</v>
      </c>
      <c r="C27" s="82" t="s">
        <v>240</v>
      </c>
      <c r="D27" s="82" t="str">
        <f t="shared" si="147"/>
        <v>123XD2658</v>
      </c>
      <c r="E27" s="79" t="s">
        <v>70</v>
      </c>
      <c r="F27" s="80" t="s">
        <v>257</v>
      </c>
      <c r="G27" s="105">
        <v>29799</v>
      </c>
      <c r="H27" s="40">
        <v>5</v>
      </c>
      <c r="I27" s="40">
        <v>5</v>
      </c>
      <c r="J27" s="25">
        <f t="shared" si="142"/>
        <v>5</v>
      </c>
      <c r="K27" s="40">
        <v>8</v>
      </c>
      <c r="L27" s="40">
        <v>7</v>
      </c>
      <c r="M27" s="43">
        <f>ROUND((L27*2+K27)/3,1)</f>
        <v>7.3</v>
      </c>
      <c r="N27" s="42">
        <f>(M27+J27)/2</f>
        <v>6.15</v>
      </c>
      <c r="O27" s="3">
        <v>5</v>
      </c>
      <c r="P27" s="26"/>
      <c r="Q27" s="23">
        <f>ROUND((MAX(O27:P27)+N27)/2,1)</f>
        <v>5.6</v>
      </c>
      <c r="R27" s="5"/>
      <c r="S27" s="9"/>
      <c r="T27" s="5">
        <f>ROUND((R27+S27*2)/3,1)</f>
        <v>0</v>
      </c>
      <c r="U27" s="5"/>
      <c r="V27" s="5"/>
      <c r="W27" s="5">
        <f>ROUND((U27+V27*2)/3,1)</f>
        <v>0</v>
      </c>
      <c r="X27" s="5">
        <f>(T27+W27)/2</f>
        <v>0</v>
      </c>
      <c r="Y27" s="5"/>
      <c r="Z27" s="10"/>
      <c r="AA27" s="9">
        <f>ROUND((MAX(Y27:Z27)+X27)/2,1)</f>
        <v>0</v>
      </c>
      <c r="AB27" s="39">
        <f>IF(X27=0,(MAX(O27,P27)+N27)/2,(MAX(Y27,Z27)+X27)/2)</f>
        <v>5.5750000000000002</v>
      </c>
      <c r="AC27" s="1">
        <v>3.5</v>
      </c>
      <c r="AD27" s="1">
        <v>7.5</v>
      </c>
      <c r="AE27" s="1">
        <f t="shared" si="90"/>
        <v>6.166666666666667</v>
      </c>
      <c r="AF27" s="1">
        <v>7</v>
      </c>
      <c r="AG27" s="1"/>
      <c r="AH27" s="23">
        <f t="shared" si="148"/>
        <v>6.6</v>
      </c>
      <c r="AI27" s="9"/>
      <c r="AJ27" s="5"/>
      <c r="AK27" s="5">
        <f t="shared" si="149"/>
        <v>0</v>
      </c>
      <c r="AL27" s="5"/>
      <c r="AM27" s="5"/>
      <c r="AN27" s="9">
        <f t="shared" si="150"/>
        <v>0</v>
      </c>
      <c r="AO27" s="39">
        <f t="shared" si="151"/>
        <v>6.5833333333333339</v>
      </c>
      <c r="AP27" s="26">
        <v>8</v>
      </c>
      <c r="AQ27" s="26">
        <v>2</v>
      </c>
      <c r="AR27" s="5">
        <f t="shared" si="91"/>
        <v>4</v>
      </c>
      <c r="AS27" s="5"/>
      <c r="AT27" s="10"/>
      <c r="AU27" s="23">
        <f t="shared" si="92"/>
        <v>2</v>
      </c>
      <c r="AV27" s="9"/>
      <c r="AW27" s="5"/>
      <c r="AX27" s="5">
        <f t="shared" si="93"/>
        <v>0</v>
      </c>
      <c r="AY27" s="5"/>
      <c r="AZ27" s="5"/>
      <c r="BA27" s="9">
        <f t="shared" si="94"/>
        <v>0</v>
      </c>
      <c r="BB27" s="39">
        <f t="shared" si="95"/>
        <v>2</v>
      </c>
      <c r="BC27" s="33">
        <v>6</v>
      </c>
      <c r="BD27" s="33">
        <v>6</v>
      </c>
      <c r="BE27" s="5">
        <f t="shared" si="96"/>
        <v>6</v>
      </c>
      <c r="BF27" s="5">
        <v>5</v>
      </c>
      <c r="BG27" s="10"/>
      <c r="BH27" s="23">
        <f t="shared" si="97"/>
        <v>5.5</v>
      </c>
      <c r="BI27" s="9"/>
      <c r="BJ27" s="5"/>
      <c r="BK27" s="5">
        <f t="shared" si="98"/>
        <v>0</v>
      </c>
      <c r="BL27" s="5"/>
      <c r="BM27" s="5"/>
      <c r="BN27" s="9">
        <f t="shared" si="99"/>
        <v>0</v>
      </c>
      <c r="BO27" s="39">
        <f t="shared" si="100"/>
        <v>5.5</v>
      </c>
      <c r="BP27" s="26">
        <v>8</v>
      </c>
      <c r="BQ27" s="26">
        <v>8</v>
      </c>
      <c r="BR27" s="5">
        <f t="shared" si="101"/>
        <v>8</v>
      </c>
      <c r="BS27" s="5">
        <v>6</v>
      </c>
      <c r="BT27" s="10"/>
      <c r="BU27" s="23">
        <f t="shared" si="102"/>
        <v>7</v>
      </c>
      <c r="BV27" s="9"/>
      <c r="BW27" s="5"/>
      <c r="BX27" s="5">
        <f t="shared" si="103"/>
        <v>0</v>
      </c>
      <c r="BY27" s="5"/>
      <c r="BZ27" s="5"/>
      <c r="CA27" s="9">
        <f t="shared" si="104"/>
        <v>0</v>
      </c>
      <c r="CB27" s="39">
        <f t="shared" si="152"/>
        <v>7</v>
      </c>
      <c r="CC27" s="26">
        <v>4</v>
      </c>
      <c r="CD27" s="26">
        <v>6</v>
      </c>
      <c r="CE27" s="26">
        <v>7</v>
      </c>
      <c r="CF27" s="26">
        <v>5</v>
      </c>
      <c r="CG27" s="5">
        <f t="shared" si="153"/>
        <v>5.7</v>
      </c>
      <c r="CH27" s="5"/>
      <c r="CI27" s="10"/>
      <c r="CJ27" s="23">
        <f t="shared" si="105"/>
        <v>2.9</v>
      </c>
      <c r="CK27" s="9"/>
      <c r="CL27" s="5"/>
      <c r="CM27" s="5">
        <f t="shared" si="106"/>
        <v>0</v>
      </c>
      <c r="CN27" s="5"/>
      <c r="CO27" s="5"/>
      <c r="CP27" s="9">
        <f t="shared" si="107"/>
        <v>0</v>
      </c>
      <c r="CQ27" s="39">
        <f t="shared" si="108"/>
        <v>2.85</v>
      </c>
      <c r="CR27" s="33">
        <v>9</v>
      </c>
      <c r="CS27" s="33">
        <v>6</v>
      </c>
      <c r="CT27" s="33">
        <f t="shared" si="109"/>
        <v>7</v>
      </c>
      <c r="CU27" s="33">
        <v>3</v>
      </c>
      <c r="CV27" s="10"/>
      <c r="CW27" s="23">
        <f t="shared" si="110"/>
        <v>5</v>
      </c>
      <c r="CX27" s="9"/>
      <c r="CY27" s="5"/>
      <c r="CZ27" s="5">
        <f t="shared" si="111"/>
        <v>0</v>
      </c>
      <c r="DA27" s="5"/>
      <c r="DB27" s="5"/>
      <c r="DC27" s="9">
        <f t="shared" si="112"/>
        <v>0</v>
      </c>
      <c r="DD27" s="39">
        <f t="shared" si="113"/>
        <v>5</v>
      </c>
      <c r="DE27" s="34"/>
      <c r="DF27" s="34"/>
      <c r="DG27" s="35">
        <f t="shared" si="157"/>
        <v>0</v>
      </c>
      <c r="DH27" s="34"/>
      <c r="DI27" s="4"/>
      <c r="DJ27" s="23">
        <f t="shared" si="114"/>
        <v>0</v>
      </c>
      <c r="DK27" s="9"/>
      <c r="DL27" s="5"/>
      <c r="DM27" s="5">
        <f t="shared" si="115"/>
        <v>0</v>
      </c>
      <c r="DN27" s="5"/>
      <c r="DO27" s="5"/>
      <c r="DP27" s="9">
        <f t="shared" si="116"/>
        <v>0</v>
      </c>
      <c r="DQ27" s="39">
        <f t="shared" si="117"/>
        <v>0</v>
      </c>
      <c r="DR27" s="26">
        <v>7</v>
      </c>
      <c r="DS27" s="26">
        <v>6</v>
      </c>
      <c r="DT27" s="5">
        <f t="shared" si="118"/>
        <v>6.3</v>
      </c>
      <c r="DU27" s="5"/>
      <c r="DV27" s="10"/>
      <c r="DW27" s="23">
        <f t="shared" si="119"/>
        <v>3.2</v>
      </c>
      <c r="DX27" s="5">
        <v>3</v>
      </c>
      <c r="DY27" s="5">
        <v>5</v>
      </c>
      <c r="DZ27" s="5">
        <f t="shared" si="120"/>
        <v>4.3</v>
      </c>
      <c r="EA27" s="5"/>
      <c r="EB27" s="5"/>
      <c r="EC27" s="9">
        <f t="shared" si="121"/>
        <v>2.2000000000000002</v>
      </c>
      <c r="ED27" s="23">
        <f t="shared" si="154"/>
        <v>2.7</v>
      </c>
      <c r="EE27" s="9"/>
      <c r="EF27" s="9"/>
      <c r="EG27" s="5">
        <f t="shared" si="155"/>
        <v>0</v>
      </c>
      <c r="EH27" s="5"/>
      <c r="EI27" s="5"/>
      <c r="EJ27" s="9">
        <f t="shared" si="146"/>
        <v>0</v>
      </c>
      <c r="EK27" s="39">
        <f t="shared" si="156"/>
        <v>3</v>
      </c>
      <c r="EL27" s="26"/>
      <c r="EM27" s="26"/>
      <c r="EN27" s="5">
        <f t="shared" si="122"/>
        <v>0</v>
      </c>
      <c r="EO27" s="5"/>
      <c r="EP27" s="10"/>
      <c r="EQ27" s="23">
        <f t="shared" si="123"/>
        <v>0</v>
      </c>
      <c r="ER27" s="9"/>
      <c r="ES27" s="5"/>
      <c r="ET27" s="5">
        <f t="shared" si="124"/>
        <v>0</v>
      </c>
      <c r="EU27" s="5"/>
      <c r="EV27" s="5"/>
      <c r="EW27" s="9">
        <f t="shared" si="125"/>
        <v>0</v>
      </c>
      <c r="EX27" s="39">
        <f t="shared" si="126"/>
        <v>0</v>
      </c>
      <c r="EY27" s="26"/>
      <c r="EZ27" s="26"/>
      <c r="FA27" s="5">
        <f t="shared" si="127"/>
        <v>0</v>
      </c>
      <c r="FB27" s="5"/>
      <c r="FC27" s="10"/>
      <c r="FD27" s="23">
        <f t="shared" si="128"/>
        <v>0</v>
      </c>
      <c r="FE27" s="9"/>
      <c r="FF27" s="5"/>
      <c r="FG27" s="5">
        <f t="shared" si="129"/>
        <v>0</v>
      </c>
      <c r="FH27" s="5"/>
      <c r="FI27" s="5"/>
      <c r="FJ27" s="9">
        <f t="shared" si="130"/>
        <v>0</v>
      </c>
      <c r="FK27" s="39">
        <f t="shared" si="131"/>
        <v>0</v>
      </c>
      <c r="FL27" s="26"/>
      <c r="FM27" s="26"/>
      <c r="FN27" s="5">
        <f t="shared" si="132"/>
        <v>0</v>
      </c>
      <c r="FO27" s="5"/>
      <c r="FP27" s="10"/>
      <c r="FQ27" s="23">
        <f t="shared" si="133"/>
        <v>0</v>
      </c>
      <c r="FR27" s="9"/>
      <c r="FS27" s="5"/>
      <c r="FT27" s="5">
        <f t="shared" si="134"/>
        <v>0</v>
      </c>
      <c r="FU27" s="5"/>
      <c r="FV27" s="5"/>
      <c r="FW27" s="9">
        <f t="shared" si="135"/>
        <v>0</v>
      </c>
      <c r="FX27" s="39">
        <f t="shared" si="136"/>
        <v>0</v>
      </c>
      <c r="FY27" s="1"/>
      <c r="FZ27" s="1"/>
      <c r="GA27" s="35"/>
      <c r="GB27" s="1"/>
      <c r="GC27" s="5"/>
      <c r="GD27" s="23"/>
      <c r="GE27" s="9"/>
      <c r="GF27" s="5"/>
      <c r="GG27" s="5"/>
      <c r="GH27" s="5"/>
      <c r="GI27" s="5"/>
      <c r="GJ27" s="9"/>
      <c r="GK27" s="39"/>
      <c r="GL27" s="26"/>
      <c r="GM27" s="26"/>
      <c r="GN27" s="5"/>
      <c r="GO27" s="5"/>
      <c r="GP27" s="5"/>
      <c r="GQ27" s="23"/>
      <c r="GR27" s="9"/>
      <c r="GS27" s="5"/>
      <c r="GT27" s="5"/>
      <c r="GU27" s="5"/>
      <c r="GV27" s="5"/>
      <c r="GW27" s="9"/>
      <c r="GX27" s="39"/>
      <c r="GY27" s="26">
        <v>6</v>
      </c>
      <c r="GZ27" s="26">
        <v>7</v>
      </c>
      <c r="HA27" s="5">
        <f t="shared" si="137"/>
        <v>6.7</v>
      </c>
      <c r="HB27" s="5"/>
      <c r="HC27" s="10"/>
      <c r="HD27" s="23">
        <f t="shared" si="138"/>
        <v>3.4</v>
      </c>
      <c r="HE27" s="9"/>
      <c r="HF27" s="5"/>
      <c r="HG27" s="5">
        <f t="shared" si="139"/>
        <v>0</v>
      </c>
      <c r="HH27" s="5"/>
      <c r="HI27" s="5"/>
      <c r="HJ27" s="9">
        <f t="shared" si="140"/>
        <v>0</v>
      </c>
      <c r="HK27" s="9"/>
      <c r="HL27" s="39">
        <f t="shared" si="141"/>
        <v>1.7</v>
      </c>
      <c r="HM27" s="26"/>
      <c r="HN27" s="26"/>
      <c r="HO27" s="5"/>
      <c r="HP27" s="39"/>
    </row>
  </sheetData>
  <autoFilter ref="A9:HP27"/>
  <mergeCells count="269">
    <mergeCell ref="ED7:ED9"/>
    <mergeCell ref="EE7:EJ7"/>
    <mergeCell ref="EK7:EK9"/>
    <mergeCell ref="EC8:EC9"/>
    <mergeCell ref="DX7:EC7"/>
    <mergeCell ref="DZ8:DZ9"/>
    <mergeCell ref="EB8:EB9"/>
    <mergeCell ref="DY8:DY9"/>
    <mergeCell ref="EA8:EA9"/>
    <mergeCell ref="HP6:HP9"/>
    <mergeCell ref="HM7:HM9"/>
    <mergeCell ref="HO7:HO9"/>
    <mergeCell ref="HN7:HN9"/>
    <mergeCell ref="Y8:Y9"/>
    <mergeCell ref="Z8:Z9"/>
    <mergeCell ref="AS8:AS9"/>
    <mergeCell ref="AT8:AT9"/>
    <mergeCell ref="FJ8:FJ9"/>
    <mergeCell ref="EY8:EY9"/>
    <mergeCell ref="EZ8:EZ9"/>
    <mergeCell ref="FD8:FD9"/>
    <mergeCell ref="FE8:FE9"/>
    <mergeCell ref="FG8:FG9"/>
    <mergeCell ref="FH8:FH9"/>
    <mergeCell ref="FI8:FI9"/>
    <mergeCell ref="FF8:FF9"/>
    <mergeCell ref="DM8:DM9"/>
    <mergeCell ref="DN8:DN9"/>
    <mergeCell ref="DQ7:DQ9"/>
    <mergeCell ref="DR7:DW7"/>
    <mergeCell ref="DU8:DU9"/>
    <mergeCell ref="DV8:DV9"/>
    <mergeCell ref="DT8:DT9"/>
    <mergeCell ref="A3:AB3"/>
    <mergeCell ref="A4:AB4"/>
    <mergeCell ref="AV7:BA7"/>
    <mergeCell ref="T8:T9"/>
    <mergeCell ref="AP7:AU7"/>
    <mergeCell ref="AV8:AV9"/>
    <mergeCell ref="AZ8:AZ9"/>
    <mergeCell ref="BA8:BA9"/>
    <mergeCell ref="A6:A9"/>
    <mergeCell ref="AX8:AX9"/>
    <mergeCell ref="AU8:AU9"/>
    <mergeCell ref="AY8:AY9"/>
    <mergeCell ref="H6:AA6"/>
    <mergeCell ref="AP6:BA6"/>
    <mergeCell ref="AC7:AH7"/>
    <mergeCell ref="AI7:AN7"/>
    <mergeCell ref="AO7:AO9"/>
    <mergeCell ref="AC8:AC9"/>
    <mergeCell ref="AD8:AD9"/>
    <mergeCell ref="AE8:AE9"/>
    <mergeCell ref="AF8:AF9"/>
    <mergeCell ref="AG8:AG9"/>
    <mergeCell ref="H8:H9"/>
    <mergeCell ref="I8:I9"/>
    <mergeCell ref="DR8:DR9"/>
    <mergeCell ref="B6:D9"/>
    <mergeCell ref="E6:F9"/>
    <mergeCell ref="G6:G9"/>
    <mergeCell ref="CU8:CU9"/>
    <mergeCell ref="H7:Q7"/>
    <mergeCell ref="R7:AA7"/>
    <mergeCell ref="AB7:AB9"/>
    <mergeCell ref="Q8:Q9"/>
    <mergeCell ref="R8:R9"/>
    <mergeCell ref="X8:X9"/>
    <mergeCell ref="CM8:CM9"/>
    <mergeCell ref="CK8:CK9"/>
    <mergeCell ref="CL8:CL9"/>
    <mergeCell ref="CJ8:CJ9"/>
    <mergeCell ref="BW8:BW9"/>
    <mergeCell ref="CC8:CC9"/>
    <mergeCell ref="CF8:CF9"/>
    <mergeCell ref="CG8:CG9"/>
    <mergeCell ref="CD8:CD9"/>
    <mergeCell ref="CE8:CE9"/>
    <mergeCell ref="CH8:CH9"/>
    <mergeCell ref="O8:O9"/>
    <mergeCell ref="P8:P9"/>
    <mergeCell ref="FQ8:FQ9"/>
    <mergeCell ref="FL8:FL9"/>
    <mergeCell ref="FM8:FM9"/>
    <mergeCell ref="FN8:FN9"/>
    <mergeCell ref="EM8:EM9"/>
    <mergeCell ref="EL7:EQ7"/>
    <mergeCell ref="EN8:EN9"/>
    <mergeCell ref="EO8:EO9"/>
    <mergeCell ref="EP8:EP9"/>
    <mergeCell ref="EQ8:EQ9"/>
    <mergeCell ref="EL8:EL9"/>
    <mergeCell ref="EV8:EV9"/>
    <mergeCell ref="EY7:FD7"/>
    <mergeCell ref="FE7:FJ7"/>
    <mergeCell ref="FL7:FQ7"/>
    <mergeCell ref="FK7:FK9"/>
    <mergeCell ref="FA8:FA9"/>
    <mergeCell ref="FB8:FB9"/>
    <mergeCell ref="FC8:FC9"/>
    <mergeCell ref="FO8:FO9"/>
    <mergeCell ref="FP8:FP9"/>
    <mergeCell ref="DS8:DS9"/>
    <mergeCell ref="DW8:DW9"/>
    <mergeCell ref="DX8:DX9"/>
    <mergeCell ref="CN8:CN9"/>
    <mergeCell ref="DJ8:DJ9"/>
    <mergeCell ref="DK8:DK9"/>
    <mergeCell ref="DL8:DL9"/>
    <mergeCell ref="CS8:CS9"/>
    <mergeCell ref="DB8:DB9"/>
    <mergeCell ref="DC8:DC9"/>
    <mergeCell ref="DG8:DG9"/>
    <mergeCell ref="DE8:DE9"/>
    <mergeCell ref="DF8:DF9"/>
    <mergeCell ref="DA8:DA9"/>
    <mergeCell ref="CV8:CV9"/>
    <mergeCell ref="CW8:CW9"/>
    <mergeCell ref="CX8:CX9"/>
    <mergeCell ref="CY8:CY9"/>
    <mergeCell ref="CZ8:CZ9"/>
    <mergeCell ref="CR8:CR9"/>
    <mergeCell ref="CO8:CO9"/>
    <mergeCell ref="CP8:CP9"/>
    <mergeCell ref="DO8:DO9"/>
    <mergeCell ref="DP8:DP9"/>
    <mergeCell ref="BX8:BX9"/>
    <mergeCell ref="BU8:BU9"/>
    <mergeCell ref="BV8:BV9"/>
    <mergeCell ref="CI8:CI9"/>
    <mergeCell ref="CB7:CB9"/>
    <mergeCell ref="BY8:BY9"/>
    <mergeCell ref="BI7:BN7"/>
    <mergeCell ref="BP7:BU7"/>
    <mergeCell ref="BV7:CA7"/>
    <mergeCell ref="BZ8:BZ9"/>
    <mergeCell ref="CA8:CA9"/>
    <mergeCell ref="BJ8:BJ9"/>
    <mergeCell ref="BM8:BM9"/>
    <mergeCell ref="BN8:BN9"/>
    <mergeCell ref="M8:M9"/>
    <mergeCell ref="N8:N9"/>
    <mergeCell ref="K8:K9"/>
    <mergeCell ref="L8:L9"/>
    <mergeCell ref="J8:J9"/>
    <mergeCell ref="S8:S9"/>
    <mergeCell ref="U8:U9"/>
    <mergeCell ref="V8:V9"/>
    <mergeCell ref="AA8:AA9"/>
    <mergeCell ref="DK7:DP7"/>
    <mergeCell ref="DD7:DD9"/>
    <mergeCell ref="DE7:DJ7"/>
    <mergeCell ref="DH8:DH9"/>
    <mergeCell ref="DI8:DI9"/>
    <mergeCell ref="CQ7:CQ9"/>
    <mergeCell ref="AP8:AP9"/>
    <mergeCell ref="W8:W9"/>
    <mergeCell ref="AJ8:AJ9"/>
    <mergeCell ref="AK8:AK9"/>
    <mergeCell ref="AL8:AL9"/>
    <mergeCell ref="AM8:AM9"/>
    <mergeCell ref="AN8:AN9"/>
    <mergeCell ref="AQ8:AQ9"/>
    <mergeCell ref="AR8:AR9"/>
    <mergeCell ref="AH8:AH9"/>
    <mergeCell ref="AI8:AI9"/>
    <mergeCell ref="BK8:BK9"/>
    <mergeCell ref="BO7:BO9"/>
    <mergeCell ref="BL8:BL9"/>
    <mergeCell ref="CC7:CJ7"/>
    <mergeCell ref="BR8:BR9"/>
    <mergeCell ref="BS8:BS9"/>
    <mergeCell ref="BT8:BT9"/>
    <mergeCell ref="FY7:GD7"/>
    <mergeCell ref="FR7:FW7"/>
    <mergeCell ref="FW8:FW9"/>
    <mergeCell ref="FR8:FR9"/>
    <mergeCell ref="FS8:FS9"/>
    <mergeCell ref="FT8:FT9"/>
    <mergeCell ref="AW8:AW9"/>
    <mergeCell ref="EU8:EU9"/>
    <mergeCell ref="FZ8:FZ9"/>
    <mergeCell ref="GA8:GA9"/>
    <mergeCell ref="BB7:BB9"/>
    <mergeCell ref="BP8:BP9"/>
    <mergeCell ref="BQ8:BQ9"/>
    <mergeCell ref="FX7:FX9"/>
    <mergeCell ref="FV8:FV9"/>
    <mergeCell ref="ER7:EW7"/>
    <mergeCell ref="EX7:EX9"/>
    <mergeCell ref="ER8:ER9"/>
    <mergeCell ref="ES8:ES9"/>
    <mergeCell ref="EW8:EW9"/>
    <mergeCell ref="ET8:ET9"/>
    <mergeCell ref="CK7:CP7"/>
    <mergeCell ref="CR7:CW7"/>
    <mergeCell ref="CX7:DC7"/>
    <mergeCell ref="AC6:AN6"/>
    <mergeCell ref="FY6:GJ6"/>
    <mergeCell ref="GL6:GW6"/>
    <mergeCell ref="CC6:CP6"/>
    <mergeCell ref="CR6:DC6"/>
    <mergeCell ref="DE6:DP6"/>
    <mergeCell ref="EL6:EW6"/>
    <mergeCell ref="DR6:EJ6"/>
    <mergeCell ref="HB8:HB9"/>
    <mergeCell ref="GH8:GH9"/>
    <mergeCell ref="GG8:GG9"/>
    <mergeCell ref="GE8:GE9"/>
    <mergeCell ref="GF8:GF9"/>
    <mergeCell ref="GB8:GB9"/>
    <mergeCell ref="GC8:GC9"/>
    <mergeCell ref="GD8:GD9"/>
    <mergeCell ref="GX7:GX9"/>
    <mergeCell ref="GL8:GL9"/>
    <mergeCell ref="GM8:GM9"/>
    <mergeCell ref="GO8:GO9"/>
    <mergeCell ref="GP8:GP9"/>
    <mergeCell ref="GQ8:GQ9"/>
    <mergeCell ref="GR7:GW7"/>
    <mergeCell ref="GR8:GR9"/>
    <mergeCell ref="HM6:HN6"/>
    <mergeCell ref="EE8:EE9"/>
    <mergeCell ref="EF8:EF9"/>
    <mergeCell ref="EG8:EG9"/>
    <mergeCell ref="EH8:EH9"/>
    <mergeCell ref="EI8:EI9"/>
    <mergeCell ref="EJ8:EJ9"/>
    <mergeCell ref="EY6:FJ6"/>
    <mergeCell ref="FL6:FW6"/>
    <mergeCell ref="GV8:GV9"/>
    <mergeCell ref="GW8:GW9"/>
    <mergeCell ref="HL7:HL9"/>
    <mergeCell ref="GY8:GY9"/>
    <mergeCell ref="GZ8:GZ9"/>
    <mergeCell ref="HA8:HA9"/>
    <mergeCell ref="HD8:HD9"/>
    <mergeCell ref="HE8:HE9"/>
    <mergeCell ref="HI8:HI9"/>
    <mergeCell ref="HJ8:HJ9"/>
    <mergeCell ref="HG8:HG9"/>
    <mergeCell ref="HF8:HF9"/>
    <mergeCell ref="HE7:HJ7"/>
    <mergeCell ref="GY7:HD7"/>
    <mergeCell ref="HC8:HC9"/>
    <mergeCell ref="BC8:BC9"/>
    <mergeCell ref="BC7:BH7"/>
    <mergeCell ref="BI8:BI9"/>
    <mergeCell ref="BH8:BH9"/>
    <mergeCell ref="BG8:BG9"/>
    <mergeCell ref="BF8:BF9"/>
    <mergeCell ref="BE8:BE9"/>
    <mergeCell ref="BD8:BD9"/>
    <mergeCell ref="GY6:HJ6"/>
    <mergeCell ref="BC6:BN6"/>
    <mergeCell ref="BP6:CA6"/>
    <mergeCell ref="HH8:HH9"/>
    <mergeCell ref="GS8:GS9"/>
    <mergeCell ref="GT8:GT9"/>
    <mergeCell ref="GE7:GJ7"/>
    <mergeCell ref="GI8:GI9"/>
    <mergeCell ref="GJ8:GJ9"/>
    <mergeCell ref="GN8:GN9"/>
    <mergeCell ref="CT8:CT9"/>
    <mergeCell ref="GL7:GQ7"/>
    <mergeCell ref="GK7:GK9"/>
    <mergeCell ref="GU8:GU9"/>
    <mergeCell ref="FY8:FY9"/>
    <mergeCell ref="FU8:FU9"/>
  </mergeCells>
  <phoneticPr fontId="2" type="noConversion"/>
  <conditionalFormatting sqref="E11:G15 E24:G24">
    <cfRule type="expression" dxfId="0" priority="1" stopIfTrue="1">
      <formula>"11XD2"</formula>
    </cfRule>
  </conditionalFormatting>
  <pageMargins left="0.25" right="0" top="0.5" bottom="0.25" header="0.25" footer="0.25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KT2</vt:lpstr>
      <vt:lpstr>KK2</vt:lpstr>
      <vt:lpstr>NH2</vt:lpstr>
      <vt:lpstr>MAR2</vt:lpstr>
      <vt:lpstr>DC2</vt:lpstr>
      <vt:lpstr>XD2</vt:lpstr>
      <vt:lpstr>'KK2'!Print_Titles</vt:lpstr>
      <vt:lpstr>'KT2'!Print_Titles</vt:lpstr>
      <vt:lpstr>'NH2'!Print_Titles</vt:lpstr>
      <vt:lpstr>'XD2'!Print_Titles</vt:lpstr>
    </vt:vector>
  </TitlesOfParts>
  <Company>DAOTAO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HTV</dc:creator>
  <cp:lastModifiedBy>WindowsXP Professional SP3</cp:lastModifiedBy>
  <cp:lastPrinted>2014-03-26T09:21:36Z</cp:lastPrinted>
  <dcterms:created xsi:type="dcterms:W3CDTF">2005-12-13T16:08:48Z</dcterms:created>
  <dcterms:modified xsi:type="dcterms:W3CDTF">2014-03-27T06:59:49Z</dcterms:modified>
</cp:coreProperties>
</file>