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7665" tabRatio="598" firstSheet="1" activeTab="2"/>
  </bookViews>
  <sheets>
    <sheet name="1313KT1" sheetId="1" state="hidden" r:id="rId1"/>
    <sheet name="1313 KT1" sheetId="2" r:id="rId2"/>
    <sheet name="1313KT2" sheetId="3" r:id="rId3"/>
    <sheet name="1313KK2" sheetId="4" r:id="rId4"/>
    <sheet name="1313NH1" sheetId="5" r:id="rId5"/>
    <sheet name="1313MR1" sheetId="6" r:id="rId6"/>
    <sheet name="1313MR2" sheetId="7" r:id="rId7"/>
    <sheet name="1313DL" sheetId="8" r:id="rId8"/>
    <sheet name="1313TK1" sheetId="9" r:id="rId9"/>
    <sheet name="1313DC1" sheetId="10" r:id="rId10"/>
    <sheet name="1313DC2" sheetId="11" r:id="rId11"/>
    <sheet name="1313XD1" sheetId="12" r:id="rId12"/>
    <sheet name="1313XD2" sheetId="13" r:id="rId13"/>
    <sheet name="1313CB" sheetId="14" r:id="rId14"/>
    <sheet name="1313TH1" sheetId="15" r:id="rId15"/>
    <sheet name="1313TH2" sheetId="16" r:id="rId16"/>
  </sheets>
  <definedNames/>
  <calcPr fullCalcOnLoad="1"/>
</workbook>
</file>

<file path=xl/comments13.xml><?xml version="1.0" encoding="utf-8"?>
<comments xmlns="http://schemas.openxmlformats.org/spreadsheetml/2006/main">
  <authors>
    <author>hongtom86</author>
  </authors>
  <commentList>
    <comment ref="AO15" authorId="0">
      <text>
        <r>
          <rPr>
            <b/>
            <sz val="8"/>
            <rFont val="Tahoma"/>
            <family val="2"/>
          </rPr>
          <t>hongtom86:</t>
        </r>
        <r>
          <rPr>
            <sz val="8"/>
            <rFont val="Tahoma"/>
            <family val="2"/>
          </rPr>
          <t xml:space="preserve">
chuyển điểm
</t>
        </r>
      </text>
    </comment>
    <comment ref="DD15" authorId="0">
      <text>
        <r>
          <rPr>
            <b/>
            <sz val="8"/>
            <rFont val="Tahoma"/>
            <family val="2"/>
          </rPr>
          <t>hongtom86:</t>
        </r>
        <r>
          <rPr>
            <sz val="8"/>
            <rFont val="Tahoma"/>
            <family val="2"/>
          </rPr>
          <t xml:space="preserve">
chuyển điểm</t>
        </r>
      </text>
    </comment>
    <comment ref="DS15" authorId="0">
      <text>
        <r>
          <rPr>
            <b/>
            <sz val="8"/>
            <rFont val="Tahoma"/>
            <family val="2"/>
          </rPr>
          <t>hongtom86:</t>
        </r>
        <r>
          <rPr>
            <sz val="8"/>
            <rFont val="Tahoma"/>
            <family val="2"/>
          </rPr>
          <t xml:space="preserve">
chuyển điẻm</t>
        </r>
      </text>
    </comment>
    <comment ref="EF15" authorId="0">
      <text>
        <r>
          <rPr>
            <b/>
            <sz val="8"/>
            <rFont val="Tahoma"/>
            <family val="2"/>
          </rPr>
          <t>hongtom86:</t>
        </r>
        <r>
          <rPr>
            <sz val="8"/>
            <rFont val="Tahoma"/>
            <family val="2"/>
          </rPr>
          <t xml:space="preserve">
chuyển điểm</t>
        </r>
      </text>
    </comment>
    <comment ref="ES15" authorId="0">
      <text>
        <r>
          <rPr>
            <b/>
            <sz val="8"/>
            <rFont val="Tahoma"/>
            <family val="2"/>
          </rPr>
          <t>hongtom86:</t>
        </r>
        <r>
          <rPr>
            <sz val="8"/>
            <rFont val="Tahoma"/>
            <family val="2"/>
          </rPr>
          <t xml:space="preserve">
chuyển điểm
</t>
        </r>
      </text>
    </comment>
    <comment ref="FU15" authorId="0">
      <text>
        <r>
          <rPr>
            <b/>
            <sz val="8"/>
            <rFont val="Tahoma"/>
            <family val="2"/>
          </rPr>
          <t>hongtom86:</t>
        </r>
        <r>
          <rPr>
            <sz val="8"/>
            <rFont val="Tahoma"/>
            <family val="2"/>
          </rPr>
          <t xml:space="preserve">
chuyển điểm</t>
        </r>
      </text>
    </comment>
    <comment ref="GH15" authorId="0">
      <text>
        <r>
          <rPr>
            <b/>
            <sz val="8"/>
            <rFont val="Tahoma"/>
            <family val="2"/>
          </rPr>
          <t>hongtom86:</t>
        </r>
        <r>
          <rPr>
            <sz val="8"/>
            <rFont val="Tahoma"/>
            <family val="2"/>
          </rPr>
          <t xml:space="preserve">
chuyển điểm</t>
        </r>
      </text>
    </comment>
    <comment ref="GU15" authorId="0">
      <text>
        <r>
          <rPr>
            <b/>
            <sz val="8"/>
            <rFont val="Tahoma"/>
            <family val="2"/>
          </rPr>
          <t>hongtom86:</t>
        </r>
        <r>
          <rPr>
            <sz val="8"/>
            <rFont val="Tahoma"/>
            <family val="2"/>
          </rPr>
          <t xml:space="preserve">
chuyển điểm</t>
        </r>
      </text>
    </comment>
    <comment ref="HU15" authorId="0">
      <text>
        <r>
          <rPr>
            <b/>
            <sz val="8"/>
            <rFont val="Tahoma"/>
            <family val="2"/>
          </rPr>
          <t>hongtom86:</t>
        </r>
        <r>
          <rPr>
            <sz val="8"/>
            <rFont val="Tahoma"/>
            <family val="2"/>
          </rPr>
          <t xml:space="preserve">
chuyển điểm
</t>
        </r>
      </text>
    </comment>
  </commentList>
</comments>
</file>

<file path=xl/comments16.xml><?xml version="1.0" encoding="utf-8"?>
<comments xmlns="http://schemas.openxmlformats.org/spreadsheetml/2006/main">
  <authors>
    <author>hongtom86</author>
  </authors>
  <commentList>
    <comment ref="G10" authorId="0">
      <text>
        <r>
          <rPr>
            <b/>
            <sz val="8"/>
            <rFont val="Tahoma"/>
            <family val="2"/>
          </rPr>
          <t>hongtom86:</t>
        </r>
        <r>
          <rPr>
            <sz val="8"/>
            <rFont val="Tahoma"/>
            <family val="2"/>
          </rPr>
          <t xml:space="preserve">
bảo lưu
</t>
        </r>
      </text>
    </comment>
    <comment ref="G12" authorId="0">
      <text>
        <r>
          <rPr>
            <b/>
            <sz val="8"/>
            <rFont val="Tahoma"/>
            <family val="2"/>
          </rPr>
          <t>hongtom86:</t>
        </r>
        <r>
          <rPr>
            <sz val="8"/>
            <rFont val="Tahoma"/>
            <family val="2"/>
          </rPr>
          <t xml:space="preserve">
bảo lưu
</t>
        </r>
      </text>
    </comment>
  </commentList>
</comments>
</file>

<file path=xl/sharedStrings.xml><?xml version="1.0" encoding="utf-8"?>
<sst xmlns="http://schemas.openxmlformats.org/spreadsheetml/2006/main" count="5803" uniqueCount="652">
  <si>
    <t xml:space="preserve">     SỞ GIÁO DỤC &amp; ĐÀO TẠO TP.HỒ CHÍ MINH</t>
  </si>
  <si>
    <t>TRƯỜNG TRUNG CẤP KINH TẾ KỸ THUẬT SÀI GÒN</t>
  </si>
  <si>
    <t>STT</t>
  </si>
  <si>
    <t>HỆ</t>
  </si>
  <si>
    <t>HỌ và TÊN</t>
  </si>
  <si>
    <t>NĂM SINH</t>
  </si>
  <si>
    <t>NGÀY 
NHẬP HỌC</t>
  </si>
  <si>
    <t>NƠI 
SINH</t>
  </si>
  <si>
    <t>ĐIỂM CHÍNH THỨC</t>
  </si>
  <si>
    <t>ĐIỂM HỌC LẠI</t>
  </si>
  <si>
    <t>T
K
C</t>
  </si>
  <si>
    <t>HS1</t>
  </si>
  <si>
    <t>HS2</t>
  </si>
  <si>
    <t>TB
KT</t>
  </si>
  <si>
    <t>THI
L1</t>
  </si>
  <si>
    <t>THI
L2</t>
  </si>
  <si>
    <t xml:space="preserve">TK
MH
</t>
  </si>
  <si>
    <t>TK
MH</t>
  </si>
  <si>
    <t xml:space="preserve">CHÍNH TRỊ </t>
  </si>
  <si>
    <t>PHÁP LUẬT</t>
  </si>
  <si>
    <t>TIN HỌC</t>
  </si>
  <si>
    <t>ANH VĂN CĂN BẢN</t>
  </si>
  <si>
    <t>KỸ NĂNG GIAO TIẾP</t>
  </si>
  <si>
    <t>NGUYÊN LÝ THỐNG KÊ</t>
  </si>
  <si>
    <t>NGUYÊN LÝ KẾ TOÁN</t>
  </si>
  <si>
    <t>GIÁO DỤC THỂ CHẤT</t>
  </si>
  <si>
    <t>KINH TẾ CHÍNH TRỊ</t>
  </si>
  <si>
    <t>KINH TẾ VI MÔ</t>
  </si>
  <si>
    <t>LÝ THUYẾT TÀI CHÍNH</t>
  </si>
  <si>
    <t>LUẬT KINH TẾ</t>
  </si>
  <si>
    <t>LÝ THUYẾT TIỀN TỆ TÍN DỤNG</t>
  </si>
  <si>
    <t>KẾ TOÁN DOANH NGHIỆP 1</t>
  </si>
  <si>
    <t>THỰC TẬP KẾ TOÁN THỦ CÔNG 1</t>
  </si>
  <si>
    <t xml:space="preserve">                            BẢNG ĐIỂM TỔNG KẾT - KHÓA HỌC: 2013-2016</t>
  </si>
  <si>
    <t>HÓA HỌC 3</t>
  </si>
  <si>
    <t xml:space="preserve">  LỚP: 1313KK2 _ KHÓA 9-3NĂM _ NGÀNH: KẾ TOÁN KIỂM TOÁN</t>
  </si>
  <si>
    <t xml:space="preserve">  LỚP: 1313NH1 _ KHÓA 9-3NĂM _ NGÀNH: TÀI CHÍNH NGÂN HÀNG</t>
  </si>
  <si>
    <t>NGHIỆP VỤ NGÂN HÀNG 1</t>
  </si>
  <si>
    <t>THỰC TẬP NGHIỆP VỤ NGÂN HÀNG 1</t>
  </si>
  <si>
    <t xml:space="preserve">             LỚP: 1313MR1 _ KHÓA 9-3NĂM _ NGÀNH:    MARKETING</t>
  </si>
  <si>
    <t>ANH VĂN MARKETING 1</t>
  </si>
  <si>
    <t>MARKETING CĂN BẢN</t>
  </si>
  <si>
    <t>TÂM LÝ ĐẠI CƯƠNG</t>
  </si>
  <si>
    <t>NGHIÊN CỨU MARKETING</t>
  </si>
  <si>
    <t>QUẢN TRỊ NHÂN LỰC - TÀI CHÍNH</t>
  </si>
  <si>
    <t>THỰC TẬP ĐIỀU TRA THỊ TRƯỜNG</t>
  </si>
  <si>
    <t xml:space="preserve">             LỚP: 1313MR2 _ KHÓA 9-3NĂM _ NGÀNH:    MARKETING</t>
  </si>
  <si>
    <t xml:space="preserve">                 LỚP: 1313DL _ KHÓA 9-3NĂM _ NGÀNH:    NGHIỆP VỤ NHKS</t>
  </si>
  <si>
    <t xml:space="preserve">TỔNG QUAN VỀ DU LỊCH </t>
  </si>
  <si>
    <t xml:space="preserve">LỊCH SỬ VÀ DI TÍCH VIỆT NAM </t>
  </si>
  <si>
    <t>VĂN HÓA ẨM THỰC</t>
  </si>
  <si>
    <t>THỐNG KÊ KINH DOANH</t>
  </si>
  <si>
    <t>TIẾNG ANH CN QUẢN TRỊ KDNH</t>
  </si>
  <si>
    <t>MARKETING DU LỊCH</t>
  </si>
  <si>
    <t>KINH DOANH NHÀ HÀNG</t>
  </si>
  <si>
    <t>NGHIỆP VỤ HƯỚNG DẪN</t>
  </si>
  <si>
    <t xml:space="preserve">                 LỚP: 1313TK1_ KHÓA 9-3NĂM _ NGÀNH:  THƯ KÝ VĂN PHÒNG</t>
  </si>
  <si>
    <t>ANH VĂN CHUYÊN NGÀNH 1</t>
  </si>
  <si>
    <t>TIẾNG VIỆT THỰC HÀNH</t>
  </si>
  <si>
    <t>THIẾT BỊ VĂN PHÒNG</t>
  </si>
  <si>
    <t xml:space="preserve">TÂM LÝ ĐẠI CƯƠNG </t>
  </si>
  <si>
    <t>KỸ NĂNG BÀN PHÍM</t>
  </si>
  <si>
    <t>VĂN BẢN QLNN&amp;KỸ THUẬT SOẠN THẢO VĂN BẢN</t>
  </si>
  <si>
    <t>NGHIỆP VỤ VĂN THƯ</t>
  </si>
  <si>
    <t xml:space="preserve">                 LỚP: 1313DC1_ KHÓA 9-3NĂM _ NGÀNH:   ĐIỆN CN&amp;DD</t>
  </si>
  <si>
    <t xml:space="preserve">AN TOÀN ĐIỆN </t>
  </si>
  <si>
    <t>LÝ THUYẾT MẠCH ĐIỆN</t>
  </si>
  <si>
    <t>VẼ KỸ THUẬT ĐIỆN</t>
  </si>
  <si>
    <t>VẬT LIỆU ĐIẸN</t>
  </si>
  <si>
    <t>ĐO LƯỜNG ĐIỆN VÀ CẢM BIẾN</t>
  </si>
  <si>
    <t>CƠ KỸ THUẬT</t>
  </si>
  <si>
    <t>KHÍ CỤ ĐIỆN</t>
  </si>
  <si>
    <t>VẼ THIẾT KẾ ĐIỆN</t>
  </si>
  <si>
    <t>KỸ THUẬT ĐIỆN TỬ</t>
  </si>
  <si>
    <t>THỰC TẬP THỰC HÀNH ĐIỆN CƠ BẢN</t>
  </si>
  <si>
    <t xml:space="preserve">                 LỚP: 1313DC2_ KHÓA 9-3NĂM _ NGÀNH:   ĐIỆN CN&amp;DD</t>
  </si>
  <si>
    <t xml:space="preserve">                 LỚP: 1313XD1_ KHÓA 9-3NĂM _ NGÀNH:   XÂY DỰNG CN&amp;DD</t>
  </si>
  <si>
    <t>CƠ HỌC LÝ THUYẾT</t>
  </si>
  <si>
    <t xml:space="preserve">VẼ KỸ THUẬT XÂY DỰNG </t>
  </si>
  <si>
    <t>CƠ HỌC KẾT CẤU</t>
  </si>
  <si>
    <t>SỨC BỀN VẬT LIỆU</t>
  </si>
  <si>
    <t>ĐIỆN KỸ THUẬT</t>
  </si>
  <si>
    <t>VẬT LIỆU XÂY DỰNG</t>
  </si>
  <si>
    <t>TRẮC ĐỊA</t>
  </si>
  <si>
    <t>KẾT CẤU BÊ TÔNG CỐT THÉP</t>
  </si>
  <si>
    <t>KẾT CẤU THÉP GỖ</t>
  </si>
  <si>
    <t>TT.BÊ TÔNG,CỐT THÉP,NỀ MỘC
COOPPHA,MÁY XD</t>
  </si>
  <si>
    <t xml:space="preserve">                 LỚP: 1313XD2_ KHÓA 9-3NĂM _ NGÀNH:   XÂY DỰNG CN&amp;DD</t>
  </si>
  <si>
    <t xml:space="preserve">                 LỚP: 1313CB_ KHÓA 9-3NĂM _ NGÀNH:   CÔNG NGHỆ CB&amp;BQTP</t>
  </si>
  <si>
    <t>VẼ KỸ THUẬT</t>
  </si>
  <si>
    <t>HÓA ĐẠI CƯƠNG</t>
  </si>
  <si>
    <t>ĐÁNH GIÁ CẢM QUAN THỰC PHẨM</t>
  </si>
  <si>
    <t>KỸ THUẬT PHÒNG THÍ NGHIỆM</t>
  </si>
  <si>
    <t>HÓA SINH THỰC PHẨM</t>
  </si>
  <si>
    <t>VI SINH ĐẠI CƯƠNG</t>
  </si>
  <si>
    <t>QUÁ TRÌNH&amp;THIẾT BỊ CÔNG NGHỆ THỰC PHẨM</t>
  </si>
  <si>
    <t>QUẢN LÝ CHẤT LƯỢNG TP (HCCP,ISO,…..)</t>
  </si>
  <si>
    <t>NGUYÊN LIỆU THỰC PHẨM</t>
  </si>
  <si>
    <t>ANH VĂN CHUYÊN NGÀNH</t>
  </si>
  <si>
    <t xml:space="preserve">                 LỚP: 1313TH1_ KHÓA 9-3NĂM _ NGÀNH:  TIN HỌC ỨNG DỤNG</t>
  </si>
  <si>
    <t>TOÁN CAO CẤP</t>
  </si>
  <si>
    <t>TOÁN RỜI RẠC</t>
  </si>
  <si>
    <t>WINDOWS XP</t>
  </si>
  <si>
    <t>ANH VĂN TIN HỌC 1</t>
  </si>
  <si>
    <t>LẬP TRÌNH CĂN BẢN ( LT-C )</t>
  </si>
  <si>
    <t>CƠ SỞ DỮ LIỆU&amp;HỆ QUẢN TRỊ CƠ SỞ DỮ LIỆU</t>
  </si>
  <si>
    <t>LẮP RÁP - CÀI ĐẶT - BẢO TRÌ</t>
  </si>
  <si>
    <t>THIẾT KẾ CƠ SỞ DỮ LIỆU</t>
  </si>
  <si>
    <t>MẠNG MÁY TÍNH CƠ BẢN</t>
  </si>
  <si>
    <t>THỰC TẬP THIẾT KẾ WEB</t>
  </si>
  <si>
    <t xml:space="preserve">                 LỚP: 1313TH2_ KHÓA 9-3NĂM _ NGÀNH:  TIN HỌC ỨNG DỤNG</t>
  </si>
  <si>
    <t xml:space="preserve">       BẢNG ĐIỂM TỔNG KẾT - KHÓA HỌC: 2013-2016</t>
  </si>
  <si>
    <t xml:space="preserve">  LỚP: 1313KT1 _ KHÓA 9-3NĂM _ NGÀNH: KẾ TOÁN DN</t>
  </si>
  <si>
    <t xml:space="preserve">            BẢNG ĐIỂM TỔNG KẾT - KHÓA HỌC: 2013-2016</t>
  </si>
  <si>
    <t>CS</t>
  </si>
  <si>
    <t>1313KT1</t>
  </si>
  <si>
    <t>410</t>
  </si>
  <si>
    <t>Nguyễn Phan Thùy</t>
  </si>
  <si>
    <t>Dương</t>
  </si>
  <si>
    <t>18</t>
  </si>
  <si>
    <t>09</t>
  </si>
  <si>
    <t>94</t>
  </si>
  <si>
    <t>01/04/2013</t>
  </si>
  <si>
    <t>Tp.HCM</t>
  </si>
  <si>
    <t>484</t>
  </si>
  <si>
    <t>Loan</t>
  </si>
  <si>
    <t>17/12/2013</t>
  </si>
  <si>
    <t>441</t>
  </si>
  <si>
    <t>Đặng Đỗ Quỳnh</t>
  </si>
  <si>
    <t>Như</t>
  </si>
  <si>
    <t>05</t>
  </si>
  <si>
    <t>08</t>
  </si>
  <si>
    <t>91</t>
  </si>
  <si>
    <t>20/08/2013</t>
  </si>
  <si>
    <t>454</t>
  </si>
  <si>
    <t>Nguyễn Ngọc</t>
  </si>
  <si>
    <t>Nhung</t>
  </si>
  <si>
    <t>00</t>
  </si>
  <si>
    <t>92</t>
  </si>
  <si>
    <t>15/09/2013</t>
  </si>
  <si>
    <t xml:space="preserve"> Cà Mau</t>
  </si>
  <si>
    <t>1313KT2T</t>
  </si>
  <si>
    <t>478</t>
  </si>
  <si>
    <t>Lê Thị Kim</t>
  </si>
  <si>
    <t>Chi</t>
  </si>
  <si>
    <t>22</t>
  </si>
  <si>
    <t>11</t>
  </si>
  <si>
    <t>10/09/2013</t>
  </si>
  <si>
    <t>412</t>
  </si>
  <si>
    <t>Trần Thị Ngọc</t>
  </si>
  <si>
    <t>Dung</t>
  </si>
  <si>
    <t>24</t>
  </si>
  <si>
    <t>01</t>
  </si>
  <si>
    <t>90</t>
  </si>
  <si>
    <t>23/04/2013</t>
  </si>
  <si>
    <t>Tiền Giang</t>
  </si>
  <si>
    <t>475</t>
  </si>
  <si>
    <t>Đoàn Trung</t>
  </si>
  <si>
    <t>Hậu</t>
  </si>
  <si>
    <t>28</t>
  </si>
  <si>
    <t>95</t>
  </si>
  <si>
    <t>30/10/2013</t>
  </si>
  <si>
    <t>406</t>
  </si>
  <si>
    <t>Võ Kim</t>
  </si>
  <si>
    <t>Hoàng</t>
  </si>
  <si>
    <t>13</t>
  </si>
  <si>
    <t>04</t>
  </si>
  <si>
    <t>14/03/2013</t>
  </si>
  <si>
    <t>Sóc Trăng</t>
  </si>
  <si>
    <t>473</t>
  </si>
  <si>
    <t>Nguyễn Văn</t>
  </si>
  <si>
    <t>Học</t>
  </si>
  <si>
    <t>03</t>
  </si>
  <si>
    <t>12</t>
  </si>
  <si>
    <t>Bắc Giang</t>
  </si>
  <si>
    <t>1313KT2</t>
  </si>
  <si>
    <t>405</t>
  </si>
  <si>
    <t>Vũ Thị</t>
  </si>
  <si>
    <t>Hương</t>
  </si>
  <si>
    <t>06</t>
  </si>
  <si>
    <t>89</t>
  </si>
  <si>
    <t>21/06/2013</t>
  </si>
  <si>
    <t>Thanh Hóa</t>
  </si>
  <si>
    <t>481</t>
  </si>
  <si>
    <t>Nguyễn Thị Dịu</t>
  </si>
  <si>
    <t>Linh</t>
  </si>
  <si>
    <t>25</t>
  </si>
  <si>
    <t>02</t>
  </si>
  <si>
    <t>424</t>
  </si>
  <si>
    <t xml:space="preserve">Trương Tiểu </t>
  </si>
  <si>
    <t>Mụi</t>
  </si>
  <si>
    <t>93</t>
  </si>
  <si>
    <t>06/05/2013</t>
  </si>
  <si>
    <t>Khánh Hòa</t>
  </si>
  <si>
    <t>427</t>
  </si>
  <si>
    <t>Nguyễn Thị Thúy</t>
  </si>
  <si>
    <t>Nghĩa</t>
  </si>
  <si>
    <t>04/07/2013</t>
  </si>
  <si>
    <t>407</t>
  </si>
  <si>
    <t>Huỳnh Thị Mỹ</t>
  </si>
  <si>
    <t>Ngọc</t>
  </si>
  <si>
    <t>16/03/2013</t>
  </si>
  <si>
    <t>464</t>
  </si>
  <si>
    <t xml:space="preserve">Phạm Thị </t>
  </si>
  <si>
    <t>Phượng</t>
  </si>
  <si>
    <t>02/10/2013</t>
  </si>
  <si>
    <t>Nghệ An</t>
  </si>
  <si>
    <t>465</t>
  </si>
  <si>
    <t>Hồ Hữu</t>
  </si>
  <si>
    <t>Thạch</t>
  </si>
  <si>
    <t>10</t>
  </si>
  <si>
    <t>05/10/2013</t>
  </si>
  <si>
    <t>ĐắkLăk</t>
  </si>
  <si>
    <t>468</t>
  </si>
  <si>
    <t>Võ Duy</t>
  </si>
  <si>
    <t>30</t>
  </si>
  <si>
    <t>04/09/2013</t>
  </si>
  <si>
    <t>Tây Ninh</t>
  </si>
  <si>
    <t>413</t>
  </si>
  <si>
    <t>Lê Kim</t>
  </si>
  <si>
    <t>Thạnh</t>
  </si>
  <si>
    <t>24/04/2013</t>
  </si>
  <si>
    <t>Bến Tre</t>
  </si>
  <si>
    <t>403</t>
  </si>
  <si>
    <t>Phạm Thu</t>
  </si>
  <si>
    <t>Thảo</t>
  </si>
  <si>
    <t>26</t>
  </si>
  <si>
    <t>97</t>
  </si>
  <si>
    <t>08/03/2013</t>
  </si>
  <si>
    <t>Bình Phước</t>
  </si>
  <si>
    <t>467</t>
  </si>
  <si>
    <t xml:space="preserve">Nguyễn Thị </t>
  </si>
  <si>
    <t>Thu</t>
  </si>
  <si>
    <t>479</t>
  </si>
  <si>
    <t>Vy Hoàng Bích</t>
  </si>
  <si>
    <t>Tuyền</t>
  </si>
  <si>
    <t>07</t>
  </si>
  <si>
    <t>401</t>
  </si>
  <si>
    <t>Mạch Kim</t>
  </si>
  <si>
    <t>Viên</t>
  </si>
  <si>
    <t>29/01/2013</t>
  </si>
  <si>
    <t>1313TH1</t>
  </si>
  <si>
    <t>483</t>
  </si>
  <si>
    <t>Nguyễn Võ Hùng</t>
  </si>
  <si>
    <t>Dũng</t>
  </si>
  <si>
    <t>96</t>
  </si>
  <si>
    <t>10/12/2013</t>
  </si>
  <si>
    <t>445</t>
  </si>
  <si>
    <t>Lương</t>
  </si>
  <si>
    <t>25/08/2013</t>
  </si>
  <si>
    <t>436</t>
  </si>
  <si>
    <t>Nguyễn Hữu</t>
  </si>
  <si>
    <t>29/07/2013</t>
  </si>
  <si>
    <t>447</t>
  </si>
  <si>
    <t>Nguyễn Phong</t>
  </si>
  <si>
    <t>Phú</t>
  </si>
  <si>
    <t>17</t>
  </si>
  <si>
    <t>98</t>
  </si>
  <si>
    <t>27/08/2013</t>
  </si>
  <si>
    <t>402</t>
  </si>
  <si>
    <t>Nguyễn Thái</t>
  </si>
  <si>
    <t>Vương</t>
  </si>
  <si>
    <t>19/01/2013</t>
  </si>
  <si>
    <t>1313TH2</t>
  </si>
  <si>
    <t>432</t>
  </si>
  <si>
    <t>Lê Hữu Duy</t>
  </si>
  <si>
    <t>Khiêm</t>
  </si>
  <si>
    <t>16/07/2013</t>
  </si>
  <si>
    <t>611</t>
  </si>
  <si>
    <t>Lê Hoàng</t>
  </si>
  <si>
    <t>Đông</t>
  </si>
  <si>
    <t>20</t>
  </si>
  <si>
    <t>28/10/2013</t>
  </si>
  <si>
    <t>1313DL1</t>
  </si>
  <si>
    <t>489</t>
  </si>
  <si>
    <t>Phan Thị Lệ</t>
  </si>
  <si>
    <t>Chương</t>
  </si>
  <si>
    <t>18/10/2013</t>
  </si>
  <si>
    <t>Bình Thuận</t>
  </si>
  <si>
    <t>415</t>
  </si>
  <si>
    <t>Luyến</t>
  </si>
  <si>
    <t>26/04/2013</t>
  </si>
  <si>
    <t>Hải Dương</t>
  </si>
  <si>
    <t>1313TK1</t>
  </si>
  <si>
    <t>480</t>
  </si>
  <si>
    <t>Lê Thị Ngọc</t>
  </si>
  <si>
    <t>Bích</t>
  </si>
  <si>
    <t>02/12/2013</t>
  </si>
  <si>
    <t>452</t>
  </si>
  <si>
    <t>Tạ Thanh</t>
  </si>
  <si>
    <t>Hà</t>
  </si>
  <si>
    <t>12/09/2013</t>
  </si>
  <si>
    <t>1313DC1</t>
  </si>
  <si>
    <t>477</t>
  </si>
  <si>
    <t>Nguyễn Hoàng</t>
  </si>
  <si>
    <t>Hưng</t>
  </si>
  <si>
    <t>22/11/2013</t>
  </si>
  <si>
    <t>439</t>
  </si>
  <si>
    <t>Huy</t>
  </si>
  <si>
    <t>29</t>
  </si>
  <si>
    <t>31/07/2013</t>
  </si>
  <si>
    <t>Bình Định</t>
  </si>
  <si>
    <t>472</t>
  </si>
  <si>
    <t>Lê Văn</t>
  </si>
  <si>
    <t>Kiên</t>
  </si>
  <si>
    <t>Bắc Ninh</t>
  </si>
  <si>
    <t>451</t>
  </si>
  <si>
    <t>Đào Xuân</t>
  </si>
  <si>
    <t>Lộc</t>
  </si>
  <si>
    <t>05/09/2013</t>
  </si>
  <si>
    <t>453</t>
  </si>
  <si>
    <t xml:space="preserve">Trần Hữu </t>
  </si>
  <si>
    <t>Sơn</t>
  </si>
  <si>
    <t>14/09/2013</t>
  </si>
  <si>
    <t>Đồng Nai</t>
  </si>
  <si>
    <t>463</t>
  </si>
  <si>
    <t>Đinh Trần Công</t>
  </si>
  <si>
    <t>Tuyển</t>
  </si>
  <si>
    <t>01/10/2013</t>
  </si>
  <si>
    <t>Ninh Thuận</t>
  </si>
  <si>
    <t>1313DC2</t>
  </si>
  <si>
    <t>459</t>
  </si>
  <si>
    <t>Chiền</t>
  </si>
  <si>
    <t>23/09/2013</t>
  </si>
  <si>
    <t>Phú Yên</t>
  </si>
  <si>
    <t>423</t>
  </si>
  <si>
    <t>Trần Thái</t>
  </si>
  <si>
    <t>Phát</t>
  </si>
  <si>
    <t>19/06/2013</t>
  </si>
  <si>
    <t>Đồng Tháp</t>
  </si>
  <si>
    <t>448</t>
  </si>
  <si>
    <t xml:space="preserve">Phan Trọng </t>
  </si>
  <si>
    <t>Quang</t>
  </si>
  <si>
    <t>30/08/2013</t>
  </si>
  <si>
    <t>460</t>
  </si>
  <si>
    <t>Diệp Tấn</t>
  </si>
  <si>
    <t>Quyền</t>
  </si>
  <si>
    <t>24/09/2013</t>
  </si>
  <si>
    <t>443</t>
  </si>
  <si>
    <t xml:space="preserve">Nguyễn Hoàn </t>
  </si>
  <si>
    <t>22/08/2013</t>
  </si>
  <si>
    <t>429</t>
  </si>
  <si>
    <t>Cao Minh</t>
  </si>
  <si>
    <t>Tiến</t>
  </si>
  <si>
    <t>13/07/2013</t>
  </si>
  <si>
    <t>474</t>
  </si>
  <si>
    <t>Đỗ Văn</t>
  </si>
  <si>
    <t>Tuấn</t>
  </si>
  <si>
    <t>24/10/2013</t>
  </si>
  <si>
    <t>Kiên Giang</t>
  </si>
  <si>
    <t>1333DC2</t>
  </si>
  <si>
    <t>599</t>
  </si>
  <si>
    <t>Huỳnh Văn</t>
  </si>
  <si>
    <t>Cẩm</t>
  </si>
  <si>
    <t>13/02/2014</t>
  </si>
  <si>
    <t>610</t>
  </si>
  <si>
    <t>Lâm Minh</t>
  </si>
  <si>
    <t>Mẫn</t>
  </si>
  <si>
    <t>15/10/2013</t>
  </si>
  <si>
    <t>572</t>
  </si>
  <si>
    <t>Đỗ Bá</t>
  </si>
  <si>
    <t>06/08/2013</t>
  </si>
  <si>
    <t>Quảng Trị</t>
  </si>
  <si>
    <t>600</t>
  </si>
  <si>
    <t>Trần Văn</t>
  </si>
  <si>
    <t>Sử</t>
  </si>
  <si>
    <t>621</t>
  </si>
  <si>
    <t>Phạm Xuân</t>
  </si>
  <si>
    <t>Trung</t>
  </si>
  <si>
    <t>07/11/2013</t>
  </si>
  <si>
    <t>1313XD2</t>
  </si>
  <si>
    <t>409</t>
  </si>
  <si>
    <t xml:space="preserve">Lê Ngọc </t>
  </si>
  <si>
    <t>Bộ</t>
  </si>
  <si>
    <t>27/03/2013</t>
  </si>
  <si>
    <t>TT.Huế</t>
  </si>
  <si>
    <t>457</t>
  </si>
  <si>
    <t>Hải</t>
  </si>
  <si>
    <t>18/09/2013</t>
  </si>
  <si>
    <t>455</t>
  </si>
  <si>
    <t>Hoàng Trọng</t>
  </si>
  <si>
    <t>Hiệp</t>
  </si>
  <si>
    <t>16/09/2013</t>
  </si>
  <si>
    <t>420</t>
  </si>
  <si>
    <t>Phạm Văn</t>
  </si>
  <si>
    <t>Lành</t>
  </si>
  <si>
    <t>29/05/2013</t>
  </si>
  <si>
    <t>446</t>
  </si>
  <si>
    <t>Nguyễn Hoài</t>
  </si>
  <si>
    <t>Phong</t>
  </si>
  <si>
    <t>27</t>
  </si>
  <si>
    <t>26/08/2013</t>
  </si>
  <si>
    <t>Cần Thơ</t>
  </si>
  <si>
    <t>417</t>
  </si>
  <si>
    <t>Trần Quốc</t>
  </si>
  <si>
    <t>Quí</t>
  </si>
  <si>
    <t>13/05/2013</t>
  </si>
  <si>
    <t>434</t>
  </si>
  <si>
    <t>Nguyễn Phú</t>
  </si>
  <si>
    <t>Quý</t>
  </si>
  <si>
    <t>18/07/2013</t>
  </si>
  <si>
    <t>433</t>
  </si>
  <si>
    <t>Phan Anh</t>
  </si>
  <si>
    <t>Thiện</t>
  </si>
  <si>
    <t>404</t>
  </si>
  <si>
    <t>Nguyễn Vĩnh</t>
  </si>
  <si>
    <t>Trọng</t>
  </si>
  <si>
    <t>12/03/2013</t>
  </si>
  <si>
    <t>Đắk Lắk</t>
  </si>
  <si>
    <t>408</t>
  </si>
  <si>
    <t>Phan Thanh</t>
  </si>
  <si>
    <t>Việt</t>
  </si>
  <si>
    <t>22/03/2013</t>
  </si>
  <si>
    <t>570</t>
  </si>
  <si>
    <t>Hợi</t>
  </si>
  <si>
    <t>Vĩnh Phúc</t>
  </si>
  <si>
    <t>559</t>
  </si>
  <si>
    <t xml:space="preserve">Bùi Văn </t>
  </si>
  <si>
    <t>Thơm</t>
  </si>
  <si>
    <t>622</t>
  </si>
  <si>
    <t>Toán</t>
  </si>
  <si>
    <t>587</t>
  </si>
  <si>
    <t>Trần Ngọc</t>
  </si>
  <si>
    <t>1313CB1</t>
  </si>
  <si>
    <t>442</t>
  </si>
  <si>
    <t>Phạm Thái</t>
  </si>
  <si>
    <t>Bình</t>
  </si>
  <si>
    <t>461</t>
  </si>
  <si>
    <t>Trần Quang</t>
  </si>
  <si>
    <t>Vinh</t>
  </si>
  <si>
    <t>Gia Lai</t>
  </si>
  <si>
    <t>1313MR1</t>
  </si>
  <si>
    <t>456</t>
  </si>
  <si>
    <t>Ân</t>
  </si>
  <si>
    <t>23</t>
  </si>
  <si>
    <t>20/09/2013</t>
  </si>
  <si>
    <t>411</t>
  </si>
  <si>
    <t>Anh</t>
  </si>
  <si>
    <t>17/06/2013</t>
  </si>
  <si>
    <t>471</t>
  </si>
  <si>
    <t>Nguyễn Thạch</t>
  </si>
  <si>
    <t>22/10/2013</t>
  </si>
  <si>
    <t>426</t>
  </si>
  <si>
    <t>Nguyễn Nguyên</t>
  </si>
  <si>
    <t>Hiếu</t>
  </si>
  <si>
    <t>444</t>
  </si>
  <si>
    <t>Phạm Trung</t>
  </si>
  <si>
    <t>23/08/2013</t>
  </si>
  <si>
    <t>462</t>
  </si>
  <si>
    <t>Nguyễn Bá</t>
  </si>
  <si>
    <t>21</t>
  </si>
  <si>
    <t>27/09/2013</t>
  </si>
  <si>
    <t>440</t>
  </si>
  <si>
    <t xml:space="preserve">Lưu </t>
  </si>
  <si>
    <t>13/08/2013</t>
  </si>
  <si>
    <t>Vũng Tàu</t>
  </si>
  <si>
    <t>414</t>
  </si>
  <si>
    <t>Trí</t>
  </si>
  <si>
    <t>458</t>
  </si>
  <si>
    <t>Nguyễn Hữu Hoàng</t>
  </si>
  <si>
    <t>Vũ</t>
  </si>
  <si>
    <t>416</t>
  </si>
  <si>
    <t>Phạm Chí</t>
  </si>
  <si>
    <t>03/05/2013</t>
  </si>
  <si>
    <t>1313MR2</t>
  </si>
  <si>
    <t>419</t>
  </si>
  <si>
    <t>Phạm Hoàng Trường</t>
  </si>
  <si>
    <t>Giang</t>
  </si>
  <si>
    <t>25/05/2013</t>
  </si>
  <si>
    <t>422</t>
  </si>
  <si>
    <t xml:space="preserve">Đào Hồng </t>
  </si>
  <si>
    <t>06/06/2013</t>
  </si>
  <si>
    <t>425</t>
  </si>
  <si>
    <t xml:space="preserve">Nguyễn Trọng </t>
  </si>
  <si>
    <t>Hữu</t>
  </si>
  <si>
    <t>01/07/2013</t>
  </si>
  <si>
    <t>430</t>
  </si>
  <si>
    <t>Lê Trung</t>
  </si>
  <si>
    <t>Khánh</t>
  </si>
  <si>
    <t>Long An</t>
  </si>
  <si>
    <t>428</t>
  </si>
  <si>
    <t>Đặng Tuấn</t>
  </si>
  <si>
    <t>08/07/2013</t>
  </si>
  <si>
    <t>431</t>
  </si>
  <si>
    <t>Trần Thị Xuân</t>
  </si>
  <si>
    <t>Mai</t>
  </si>
  <si>
    <t>418</t>
  </si>
  <si>
    <t>Nguyễn Thị Thanh</t>
  </si>
  <si>
    <t>My</t>
  </si>
  <si>
    <t>24/05/2013</t>
  </si>
  <si>
    <t>421</t>
  </si>
  <si>
    <t>Phương</t>
  </si>
  <si>
    <t>438</t>
  </si>
  <si>
    <t xml:space="preserve">Nguyễn Trung </t>
  </si>
  <si>
    <t>Tính</t>
  </si>
  <si>
    <t>30/07/2013</t>
  </si>
  <si>
    <t>Cà Mau</t>
  </si>
  <si>
    <t>1333MR2</t>
  </si>
  <si>
    <t>567</t>
  </si>
  <si>
    <t>Lê Minh</t>
  </si>
  <si>
    <t>Đạt</t>
  </si>
  <si>
    <t>An Giang</t>
  </si>
  <si>
    <t>575</t>
  </si>
  <si>
    <t>Nguyễn Đức</t>
  </si>
  <si>
    <t>Lợi</t>
  </si>
  <si>
    <t>15</t>
  </si>
  <si>
    <t>14/08/2013</t>
  </si>
  <si>
    <t>593</t>
  </si>
  <si>
    <t>Đặng Thanh</t>
  </si>
  <si>
    <t>Tùng</t>
  </si>
  <si>
    <t>16</t>
  </si>
  <si>
    <t>487</t>
  </si>
  <si>
    <t>Trần Minh</t>
  </si>
  <si>
    <t>1313KK2</t>
  </si>
  <si>
    <t>482</t>
  </si>
  <si>
    <t xml:space="preserve">Lê Bảo </t>
  </si>
  <si>
    <t>Long</t>
  </si>
  <si>
    <t>04/12/2013</t>
  </si>
  <si>
    <t>1313NH1</t>
  </si>
  <si>
    <t>437</t>
  </si>
  <si>
    <t>Bùi Đình</t>
  </si>
  <si>
    <t>Văn</t>
  </si>
  <si>
    <t>1313XD1</t>
  </si>
  <si>
    <t>476</t>
  </si>
  <si>
    <t>Huỳnh Trọng</t>
  </si>
  <si>
    <t>15/11/2013</t>
  </si>
  <si>
    <t>435</t>
  </si>
  <si>
    <t>Nguyễn Trung</t>
  </si>
  <si>
    <t>24/07/2013</t>
  </si>
  <si>
    <t>466</t>
  </si>
  <si>
    <t>09/10/2013</t>
  </si>
  <si>
    <t>449</t>
  </si>
  <si>
    <t>Lầu Hân Hoàng</t>
  </si>
  <si>
    <t>469</t>
  </si>
  <si>
    <t>Tân</t>
  </si>
  <si>
    <t>470</t>
  </si>
  <si>
    <t>Quảng Đại Hoàn</t>
  </si>
  <si>
    <t>Thành</t>
  </si>
  <si>
    <t>450</t>
  </si>
  <si>
    <t>Nguyễn Đình</t>
  </si>
  <si>
    <t>Trường</t>
  </si>
  <si>
    <t xml:space="preserve">CS VĂN HÓA VIỆT NAM </t>
  </si>
  <si>
    <t>MÃ SV</t>
  </si>
  <si>
    <t>5</t>
  </si>
  <si>
    <t>6</t>
  </si>
  <si>
    <t>7</t>
  </si>
  <si>
    <t>NĂM 
SINH</t>
  </si>
  <si>
    <t>CS VĂN HÓA VIỆT NAM</t>
  </si>
  <si>
    <t xml:space="preserve">Trương Bình </t>
  </si>
  <si>
    <t>1333XD2</t>
  </si>
  <si>
    <t>Trần Thanh</t>
  </si>
  <si>
    <t xml:space="preserve">TIN HỌC </t>
  </si>
  <si>
    <t>4</t>
  </si>
  <si>
    <t>Hồ Minh</t>
  </si>
  <si>
    <t>Vũ Trần Nhật</t>
  </si>
  <si>
    <t xml:space="preserve">Bùi Nam Nhật </t>
  </si>
  <si>
    <t>499</t>
  </si>
  <si>
    <t>Phạm Ngọc</t>
  </si>
  <si>
    <t>21/03/2014</t>
  </si>
  <si>
    <t>492</t>
  </si>
  <si>
    <t>Võ Chí</t>
  </si>
  <si>
    <t>Thuật</t>
  </si>
  <si>
    <t>03/03/2014</t>
  </si>
  <si>
    <t>ĐăkLăk</t>
  </si>
  <si>
    <t>493</t>
  </si>
  <si>
    <t>Phạm Minh</t>
  </si>
  <si>
    <t>04/03/2014</t>
  </si>
  <si>
    <t>Lâm Đồng</t>
  </si>
  <si>
    <t>491</t>
  </si>
  <si>
    <t>Trần Hồng</t>
  </si>
  <si>
    <t>Điệp</t>
  </si>
  <si>
    <t>11/03/2014</t>
  </si>
  <si>
    <t>Phan Văn</t>
  </si>
  <si>
    <t>Nhí</t>
  </si>
  <si>
    <t>25/02/2014</t>
  </si>
  <si>
    <t>485</t>
  </si>
  <si>
    <t>Phan Uy</t>
  </si>
  <si>
    <t>26/12/2013</t>
  </si>
  <si>
    <t>496</t>
  </si>
  <si>
    <t>Nguyễn Thị Phương</t>
  </si>
  <si>
    <t>31</t>
  </si>
  <si>
    <t>08/03/2014</t>
  </si>
  <si>
    <t>497</t>
  </si>
  <si>
    <t>10/03/2014</t>
  </si>
  <si>
    <t>11/02/2014</t>
  </si>
  <si>
    <t>498</t>
  </si>
  <si>
    <t>Đinh Thị</t>
  </si>
  <si>
    <t>490</t>
  </si>
  <si>
    <t>Nguyễn Thành Tôn</t>
  </si>
  <si>
    <t>Lễ</t>
  </si>
  <si>
    <t>18/01/2014</t>
  </si>
  <si>
    <t>495</t>
  </si>
  <si>
    <t>486</t>
  </si>
  <si>
    <t>Vũ Minh</t>
  </si>
  <si>
    <t>02/01/2014</t>
  </si>
  <si>
    <t>494</t>
  </si>
  <si>
    <t>Cường</t>
  </si>
  <si>
    <t>07/03/2014</t>
  </si>
  <si>
    <t>Lâm Quốc</t>
  </si>
  <si>
    <t>Giàu</t>
  </si>
  <si>
    <t>Trà Vinh</t>
  </si>
  <si>
    <t>22/02/2014</t>
  </si>
  <si>
    <t>639</t>
  </si>
  <si>
    <t>Lê Hoàng Thanh</t>
  </si>
  <si>
    <t>14</t>
  </si>
  <si>
    <t>641</t>
  </si>
  <si>
    <t>Thái thanh</t>
  </si>
  <si>
    <t>12/03/2014</t>
  </si>
  <si>
    <t>BR-Vũng Tàu</t>
  </si>
  <si>
    <t>Vũ Thị Hương</t>
  </si>
  <si>
    <t>Lan</t>
  </si>
  <si>
    <t>NC MARKETING</t>
  </si>
  <si>
    <t>BB&amp;BQTP</t>
  </si>
  <si>
    <t>Nguyễn Thùy</t>
  </si>
  <si>
    <t>500</t>
  </si>
  <si>
    <t>Nguyễn Huy</t>
  </si>
  <si>
    <t>17/06/2014</t>
  </si>
  <si>
    <t>488</t>
  </si>
  <si>
    <t>THIẾT KẾ WEB</t>
  </si>
  <si>
    <t>Quách hồng</t>
  </si>
  <si>
    <t>Thúy</t>
  </si>
  <si>
    <t>1313XD1466</t>
  </si>
  <si>
    <t>28/02/1994</t>
  </si>
  <si>
    <t>1313KT1454</t>
  </si>
  <si>
    <t>00/00/1992</t>
  </si>
  <si>
    <t>1333KT2</t>
  </si>
  <si>
    <t>586</t>
  </si>
  <si>
    <t>Hồ Trung</t>
  </si>
  <si>
    <t>Tín</t>
  </si>
  <si>
    <t>1313KT2T479</t>
  </si>
  <si>
    <t>02/07/1993</t>
  </si>
  <si>
    <t>TT.NV HƯỚNG DẪN</t>
  </si>
  <si>
    <t>Mã HS</t>
  </si>
  <si>
    <t>Mã lớp</t>
  </si>
  <si>
    <t>Số HS</t>
  </si>
  <si>
    <t>ĐiỂM
TK
NĂM
HỌC</t>
  </si>
  <si>
    <t>MAR THỰC PHẨM</t>
  </si>
  <si>
    <t>NĂM
 SINH</t>
  </si>
  <si>
    <t>S
TT</t>
  </si>
  <si>
    <t>TT.KẾ TOÁN THỦ CÔNG 1</t>
  </si>
  <si>
    <t>KC BÊ TÔNG CỐT THÉP</t>
  </si>
  <si>
    <t>TT. ĐIỀU TRA TT</t>
  </si>
  <si>
    <t>299</t>
  </si>
  <si>
    <t>131XD2299</t>
  </si>
  <si>
    <t>Quân</t>
  </si>
  <si>
    <t>10/08/1991</t>
  </si>
  <si>
    <t>09/03/2014</t>
  </si>
  <si>
    <t>Bình Dương</t>
  </si>
  <si>
    <t>Nguyễn Lý Trung</t>
  </si>
  <si>
    <t>KẾ TOÁN DN 1</t>
  </si>
  <si>
    <t>TĐ VÀ TK TOUR Dl</t>
  </si>
  <si>
    <t>KNGIAO TIẾP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</si>
</sst>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sz val="6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60"/>
      <name val="Times New Roman"/>
      <family val="1"/>
    </font>
    <font>
      <b/>
      <sz val="8"/>
      <color indexed="10"/>
      <name val="Times New Roman"/>
      <family val="1"/>
    </font>
    <font>
      <sz val="8"/>
      <name val="Calibri"/>
      <family val="2"/>
    </font>
    <font>
      <b/>
      <sz val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7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Lucida Handwriting"/>
      <family val="4"/>
    </font>
    <font>
      <b/>
      <sz val="8"/>
      <color indexed="51"/>
      <name val="Lucida Handwriting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Lucida Handwriting"/>
      <family val="4"/>
    </font>
    <font>
      <b/>
      <sz val="8"/>
      <color rgb="FFFFC000"/>
      <name val="Lucida Handwriting"/>
      <family val="4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99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7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7" fillId="33" borderId="12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left" vertical="center"/>
    </xf>
    <xf numFmtId="3" fontId="10" fillId="0" borderId="11" xfId="0" applyNumberFormat="1" applyFont="1" applyBorder="1" applyAlignment="1">
      <alignment horizontal="center" vertical="center"/>
    </xf>
    <xf numFmtId="3" fontId="8" fillId="33" borderId="12" xfId="0" applyNumberFormat="1" applyFont="1" applyFill="1" applyBorder="1" applyAlignment="1">
      <alignment horizontal="left" vertical="center"/>
    </xf>
    <xf numFmtId="164" fontId="2" fillId="0" borderId="11" xfId="0" applyNumberFormat="1" applyFont="1" applyBorder="1" applyAlignment="1">
      <alignment horizontal="center" vertical="center"/>
    </xf>
    <xf numFmtId="3" fontId="10" fillId="33" borderId="12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9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3" fontId="20" fillId="0" borderId="11" xfId="0" applyNumberFormat="1" applyFont="1" applyBorder="1" applyAlignment="1">
      <alignment horizontal="center" vertical="center"/>
    </xf>
    <xf numFmtId="164" fontId="13" fillId="0" borderId="11" xfId="0" applyNumberFormat="1" applyFont="1" applyBorder="1" applyAlignment="1">
      <alignment horizontal="center" vertical="center"/>
    </xf>
    <xf numFmtId="164" fontId="20" fillId="0" borderId="11" xfId="0" applyNumberFormat="1" applyFont="1" applyBorder="1" applyAlignment="1">
      <alignment horizontal="center" vertical="center"/>
    </xf>
    <xf numFmtId="3" fontId="20" fillId="0" borderId="13" xfId="0" applyNumberFormat="1" applyFont="1" applyBorder="1" applyAlignment="1">
      <alignment horizontal="center" vertical="center"/>
    </xf>
    <xf numFmtId="164" fontId="13" fillId="33" borderId="11" xfId="0" applyNumberFormat="1" applyFont="1" applyFill="1" applyBorder="1" applyAlignment="1">
      <alignment horizontal="center" vertical="center"/>
    </xf>
    <xf numFmtId="164" fontId="13" fillId="33" borderId="11" xfId="0" applyNumberFormat="1" applyFont="1" applyFill="1" applyBorder="1" applyAlignment="1">
      <alignment horizontal="left" vertical="center"/>
    </xf>
    <xf numFmtId="164" fontId="13" fillId="34" borderId="1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0" fontId="19" fillId="33" borderId="12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horizontal="center" vertical="center"/>
    </xf>
    <xf numFmtId="3" fontId="20" fillId="33" borderId="12" xfId="0" applyNumberFormat="1" applyFont="1" applyFill="1" applyBorder="1" applyAlignment="1">
      <alignment horizontal="left" vertical="center"/>
    </xf>
    <xf numFmtId="164" fontId="17" fillId="0" borderId="11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3" fontId="20" fillId="0" borderId="11" xfId="0" applyNumberFormat="1" applyFont="1" applyFill="1" applyBorder="1" applyAlignment="1">
      <alignment horizontal="center" vertical="center"/>
    </xf>
    <xf numFmtId="3" fontId="20" fillId="0" borderId="12" xfId="0" applyNumberFormat="1" applyFont="1" applyFill="1" applyBorder="1" applyAlignment="1">
      <alignment horizontal="left" vertical="center"/>
    </xf>
    <xf numFmtId="3" fontId="20" fillId="35" borderId="11" xfId="0" applyNumberFormat="1" applyFont="1" applyFill="1" applyBorder="1" applyAlignment="1">
      <alignment horizontal="center" vertical="center"/>
    </xf>
    <xf numFmtId="164" fontId="13" fillId="35" borderId="11" xfId="0" applyNumberFormat="1" applyFont="1" applyFill="1" applyBorder="1" applyAlignment="1">
      <alignment horizontal="center" vertical="center"/>
    </xf>
    <xf numFmtId="0" fontId="21" fillId="36" borderId="12" xfId="0" applyNumberFormat="1" applyFont="1" applyFill="1" applyBorder="1" applyAlignment="1">
      <alignment horizontal="center" vertical="center"/>
    </xf>
    <xf numFmtId="0" fontId="19" fillId="36" borderId="12" xfId="0" applyFont="1" applyFill="1" applyBorder="1" applyAlignment="1">
      <alignment horizontal="left" vertical="center"/>
    </xf>
    <xf numFmtId="0" fontId="22" fillId="36" borderId="10" xfId="0" applyFont="1" applyFill="1" applyBorder="1" applyAlignment="1">
      <alignment horizontal="left" vertical="center"/>
    </xf>
    <xf numFmtId="0" fontId="21" fillId="36" borderId="10" xfId="0" applyFont="1" applyFill="1" applyBorder="1" applyAlignment="1">
      <alignment horizontal="center" vertical="center"/>
    </xf>
    <xf numFmtId="0" fontId="19" fillId="0" borderId="12" xfId="0" applyNumberFormat="1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3" fontId="13" fillId="33" borderId="10" xfId="0" applyNumberFormat="1" applyFont="1" applyFill="1" applyBorder="1" applyAlignment="1">
      <alignment horizontal="left" vertical="center"/>
    </xf>
    <xf numFmtId="3" fontId="20" fillId="33" borderId="1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34" borderId="0" xfId="0" applyFont="1" applyFill="1" applyAlignment="1">
      <alignment/>
    </xf>
    <xf numFmtId="0" fontId="21" fillId="33" borderId="10" xfId="0" applyNumberFormat="1" applyFont="1" applyFill="1" applyBorder="1" applyAlignment="1">
      <alignment horizontal="center" vertical="center"/>
    </xf>
    <xf numFmtId="0" fontId="21" fillId="36" borderId="10" xfId="0" applyNumberFormat="1" applyFont="1" applyFill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3" fontId="13" fillId="33" borderId="11" xfId="0" applyNumberFormat="1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horizontal="left" vertical="center"/>
    </xf>
    <xf numFmtId="3" fontId="20" fillId="37" borderId="11" xfId="0" applyNumberFormat="1" applyFont="1" applyFill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/>
    </xf>
    <xf numFmtId="164" fontId="16" fillId="0" borderId="11" xfId="0" applyNumberFormat="1" applyFont="1" applyBorder="1" applyAlignment="1">
      <alignment horizontal="center" vertical="center"/>
    </xf>
    <xf numFmtId="164" fontId="16" fillId="33" borderId="12" xfId="0" applyNumberFormat="1" applyFont="1" applyFill="1" applyBorder="1" applyAlignment="1">
      <alignment horizontal="center" vertical="center"/>
    </xf>
    <xf numFmtId="164" fontId="16" fillId="33" borderId="11" xfId="0" applyNumberFormat="1" applyFont="1" applyFill="1" applyBorder="1" applyAlignment="1">
      <alignment horizontal="left" vertical="center"/>
    </xf>
    <xf numFmtId="0" fontId="20" fillId="38" borderId="11" xfId="0" applyFont="1" applyFill="1" applyBorder="1" applyAlignment="1">
      <alignment horizontal="center" vertical="center"/>
    </xf>
    <xf numFmtId="0" fontId="17" fillId="38" borderId="11" xfId="0" applyFont="1" applyFill="1" applyBorder="1" applyAlignment="1">
      <alignment horizontal="center" vertical="center"/>
    </xf>
    <xf numFmtId="49" fontId="17" fillId="38" borderId="11" xfId="0" applyNumberFormat="1" applyFont="1" applyFill="1" applyBorder="1" applyAlignment="1">
      <alignment horizontal="center" vertical="center"/>
    </xf>
    <xf numFmtId="0" fontId="21" fillId="38" borderId="12" xfId="0" applyNumberFormat="1" applyFont="1" applyFill="1" applyBorder="1" applyAlignment="1">
      <alignment horizontal="center" vertical="center"/>
    </xf>
    <xf numFmtId="0" fontId="19" fillId="38" borderId="12" xfId="0" applyFont="1" applyFill="1" applyBorder="1" applyAlignment="1">
      <alignment horizontal="left" vertical="center"/>
    </xf>
    <xf numFmtId="0" fontId="22" fillId="38" borderId="10" xfId="0" applyFont="1" applyFill="1" applyBorder="1" applyAlignment="1">
      <alignment horizontal="left" vertical="center"/>
    </xf>
    <xf numFmtId="0" fontId="21" fillId="38" borderId="10" xfId="0" applyFont="1" applyFill="1" applyBorder="1" applyAlignment="1">
      <alignment horizontal="center" vertical="center"/>
    </xf>
    <xf numFmtId="49" fontId="20" fillId="38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49" fontId="17" fillId="0" borderId="11" xfId="0" applyNumberFormat="1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164" fontId="16" fillId="34" borderId="11" xfId="0" applyNumberFormat="1" applyFont="1" applyFill="1" applyBorder="1" applyAlignment="1">
      <alignment horizontal="center" vertical="center"/>
    </xf>
    <xf numFmtId="49" fontId="20" fillId="35" borderId="11" xfId="0" applyNumberFormat="1" applyFont="1" applyFill="1" applyBorder="1" applyAlignment="1">
      <alignment horizontal="center" vertical="center"/>
    </xf>
    <xf numFmtId="164" fontId="16" fillId="34" borderId="12" xfId="0" applyNumberFormat="1" applyFont="1" applyFill="1" applyBorder="1" applyAlignment="1">
      <alignment horizontal="center" vertical="center"/>
    </xf>
    <xf numFmtId="3" fontId="15" fillId="0" borderId="0" xfId="0" applyNumberFormat="1" applyFont="1" applyAlignment="1">
      <alignment/>
    </xf>
    <xf numFmtId="0" fontId="20" fillId="0" borderId="12" xfId="0" applyNumberFormat="1" applyFont="1" applyFill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0" fontId="23" fillId="0" borderId="0" xfId="0" applyFont="1" applyFill="1" applyAlignment="1">
      <alignment/>
    </xf>
    <xf numFmtId="3" fontId="20" fillId="35" borderId="13" xfId="0" applyNumberFormat="1" applyFont="1" applyFill="1" applyBorder="1" applyAlignment="1">
      <alignment horizontal="center" vertical="center"/>
    </xf>
    <xf numFmtId="164" fontId="20" fillId="35" borderId="11" xfId="0" applyNumberFormat="1" applyFont="1" applyFill="1" applyBorder="1" applyAlignment="1">
      <alignment horizontal="center" vertical="center"/>
    </xf>
    <xf numFmtId="165" fontId="13" fillId="34" borderId="11" xfId="0" applyNumberFormat="1" applyFont="1" applyFill="1" applyBorder="1" applyAlignment="1">
      <alignment horizontal="center" vertical="center"/>
    </xf>
    <xf numFmtId="165" fontId="13" fillId="35" borderId="11" xfId="0" applyNumberFormat="1" applyFont="1" applyFill="1" applyBorder="1" applyAlignment="1">
      <alignment horizontal="center" vertical="center"/>
    </xf>
    <xf numFmtId="0" fontId="20" fillId="38" borderId="12" xfId="0" applyNumberFormat="1" applyFont="1" applyFill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5" xfId="0" applyNumberFormat="1" applyFont="1" applyBorder="1" applyAlignment="1">
      <alignment horizontal="center" vertical="center"/>
    </xf>
    <xf numFmtId="0" fontId="13" fillId="34" borderId="0" xfId="0" applyFont="1" applyFill="1" applyAlignment="1">
      <alignment horizontal="center" vertical="center"/>
    </xf>
    <xf numFmtId="0" fontId="17" fillId="34" borderId="0" xfId="0" applyFont="1" applyFill="1" applyAlignment="1">
      <alignment/>
    </xf>
    <xf numFmtId="0" fontId="18" fillId="34" borderId="0" xfId="0" applyFont="1" applyFill="1" applyAlignment="1">
      <alignment horizontal="center" vertical="center"/>
    </xf>
    <xf numFmtId="0" fontId="20" fillId="33" borderId="12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left" vertical="center"/>
    </xf>
    <xf numFmtId="0" fontId="9" fillId="36" borderId="10" xfId="0" applyFont="1" applyFill="1" applyBorder="1" applyAlignment="1">
      <alignment horizontal="left" vertical="center"/>
    </xf>
    <xf numFmtId="0" fontId="20" fillId="36" borderId="12" xfId="0" applyFont="1" applyFill="1" applyBorder="1" applyAlignment="1">
      <alignment horizontal="left" vertical="center"/>
    </xf>
    <xf numFmtId="0" fontId="13" fillId="36" borderId="10" xfId="0" applyFont="1" applyFill="1" applyBorder="1" applyAlignment="1">
      <alignment horizontal="left" vertical="center"/>
    </xf>
    <xf numFmtId="0" fontId="20" fillId="36" borderId="12" xfId="0" applyNumberFormat="1" applyFont="1" applyFill="1" applyBorder="1" applyAlignment="1">
      <alignment horizontal="center" vertical="center"/>
    </xf>
    <xf numFmtId="0" fontId="20" fillId="33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0" fillId="36" borderId="10" xfId="0" applyNumberFormat="1" applyFont="1" applyFill="1" applyBorder="1" applyAlignment="1">
      <alignment horizontal="center" vertical="center"/>
    </xf>
    <xf numFmtId="3" fontId="13" fillId="35" borderId="11" xfId="0" applyNumberFormat="1" applyFont="1" applyFill="1" applyBorder="1" applyAlignment="1">
      <alignment horizontal="left" vertical="center"/>
    </xf>
    <xf numFmtId="3" fontId="20" fillId="32" borderId="11" xfId="0" applyNumberFormat="1" applyFont="1" applyFill="1" applyBorder="1" applyAlignment="1">
      <alignment horizontal="center" vertical="center"/>
    </xf>
    <xf numFmtId="164" fontId="13" fillId="32" borderId="11" xfId="0" applyNumberFormat="1" applyFont="1" applyFill="1" applyBorder="1" applyAlignment="1">
      <alignment horizontal="center" vertical="center"/>
    </xf>
    <xf numFmtId="3" fontId="20" fillId="32" borderId="13" xfId="0" applyNumberFormat="1" applyFont="1" applyFill="1" applyBorder="1" applyAlignment="1">
      <alignment horizontal="center" vertical="center"/>
    </xf>
    <xf numFmtId="0" fontId="19" fillId="39" borderId="12" xfId="0" applyFont="1" applyFill="1" applyBorder="1" applyAlignment="1">
      <alignment horizontal="left" vertical="center"/>
    </xf>
    <xf numFmtId="0" fontId="22" fillId="39" borderId="10" xfId="0" applyFont="1" applyFill="1" applyBorder="1" applyAlignment="1">
      <alignment horizontal="left" vertical="center"/>
    </xf>
    <xf numFmtId="0" fontId="20" fillId="39" borderId="10" xfId="0" applyFont="1" applyFill="1" applyBorder="1" applyAlignment="1">
      <alignment horizontal="center" vertical="center"/>
    </xf>
    <xf numFmtId="3" fontId="20" fillId="40" borderId="11" xfId="0" applyNumberFormat="1" applyFont="1" applyFill="1" applyBorder="1" applyAlignment="1">
      <alignment horizontal="center" vertical="center"/>
    </xf>
    <xf numFmtId="3" fontId="20" fillId="40" borderId="13" xfId="0" applyNumberFormat="1" applyFont="1" applyFill="1" applyBorder="1" applyAlignment="1">
      <alignment horizontal="center" vertical="center"/>
    </xf>
    <xf numFmtId="164" fontId="13" fillId="40" borderId="11" xfId="0" applyNumberFormat="1" applyFont="1" applyFill="1" applyBorder="1" applyAlignment="1">
      <alignment horizontal="center" vertical="center"/>
    </xf>
    <xf numFmtId="3" fontId="13" fillId="40" borderId="10" xfId="0" applyNumberFormat="1" applyFont="1" applyFill="1" applyBorder="1" applyAlignment="1">
      <alignment horizontal="left" vertical="center"/>
    </xf>
    <xf numFmtId="3" fontId="20" fillId="40" borderId="12" xfId="0" applyNumberFormat="1" applyFont="1" applyFill="1" applyBorder="1" applyAlignment="1">
      <alignment horizontal="left" vertical="center"/>
    </xf>
    <xf numFmtId="1" fontId="20" fillId="0" borderId="11" xfId="0" applyNumberFormat="1" applyFont="1" applyBorder="1" applyAlignment="1">
      <alignment horizontal="center" vertical="center"/>
    </xf>
    <xf numFmtId="3" fontId="20" fillId="39" borderId="11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/>
    </xf>
    <xf numFmtId="0" fontId="13" fillId="41" borderId="10" xfId="0" applyFont="1" applyFill="1" applyBorder="1" applyAlignment="1">
      <alignment horizontal="center" vertical="center"/>
    </xf>
    <xf numFmtId="0" fontId="13" fillId="41" borderId="0" xfId="0" applyFont="1" applyFill="1" applyAlignment="1">
      <alignment horizontal="center" vertical="center"/>
    </xf>
    <xf numFmtId="0" fontId="17" fillId="41" borderId="0" xfId="0" applyFont="1" applyFill="1" applyAlignment="1">
      <alignment/>
    </xf>
    <xf numFmtId="0" fontId="18" fillId="41" borderId="11" xfId="0" applyFont="1" applyFill="1" applyBorder="1" applyAlignment="1">
      <alignment horizontal="center" vertical="center"/>
    </xf>
    <xf numFmtId="0" fontId="18" fillId="41" borderId="11" xfId="0" applyFont="1" applyFill="1" applyBorder="1" applyAlignment="1">
      <alignment horizontal="center" vertical="center" wrapText="1"/>
    </xf>
    <xf numFmtId="0" fontId="18" fillId="41" borderId="12" xfId="0" applyFont="1" applyFill="1" applyBorder="1" applyAlignment="1">
      <alignment horizontal="center" vertical="center" wrapText="1"/>
    </xf>
    <xf numFmtId="0" fontId="18" fillId="41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/>
    </xf>
    <xf numFmtId="164" fontId="13" fillId="42" borderId="11" xfId="0" applyNumberFormat="1" applyFont="1" applyFill="1" applyBorder="1" applyAlignment="1">
      <alignment horizontal="center" vertical="center"/>
    </xf>
    <xf numFmtId="164" fontId="13" fillId="43" borderId="11" xfId="0" applyNumberFormat="1" applyFont="1" applyFill="1" applyBorder="1" applyAlignment="1">
      <alignment horizontal="center" vertical="center"/>
    </xf>
    <xf numFmtId="164" fontId="13" fillId="44" borderId="11" xfId="0" applyNumberFormat="1" applyFont="1" applyFill="1" applyBorder="1" applyAlignment="1">
      <alignment horizontal="center" vertical="center"/>
    </xf>
    <xf numFmtId="165" fontId="60" fillId="45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64" fontId="20" fillId="40" borderId="11" xfId="0" applyNumberFormat="1" applyFont="1" applyFill="1" applyBorder="1" applyAlignment="1">
      <alignment horizontal="center" vertical="center"/>
    </xf>
    <xf numFmtId="0" fontId="13" fillId="41" borderId="11" xfId="0" applyFont="1" applyFill="1" applyBorder="1" applyAlignment="1">
      <alignment horizontal="center" vertical="center"/>
    </xf>
    <xf numFmtId="0" fontId="13" fillId="41" borderId="1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/>
    </xf>
    <xf numFmtId="3" fontId="20" fillId="44" borderId="13" xfId="0" applyNumberFormat="1" applyFont="1" applyFill="1" applyBorder="1" applyAlignment="1">
      <alignment horizontal="center" vertical="center"/>
    </xf>
    <xf numFmtId="3" fontId="20" fillId="44" borderId="11" xfId="0" applyNumberFormat="1" applyFont="1" applyFill="1" applyBorder="1" applyAlignment="1">
      <alignment horizontal="center" vertical="center"/>
    </xf>
    <xf numFmtId="0" fontId="13" fillId="41" borderId="10" xfId="0" applyFont="1" applyFill="1" applyBorder="1" applyAlignment="1">
      <alignment horizontal="center" vertical="center"/>
    </xf>
    <xf numFmtId="164" fontId="13" fillId="42" borderId="12" xfId="0" applyNumberFormat="1" applyFont="1" applyFill="1" applyBorder="1" applyAlignment="1">
      <alignment horizontal="center" vertical="center"/>
    </xf>
    <xf numFmtId="164" fontId="13" fillId="40" borderId="12" xfId="0" applyNumberFormat="1" applyFont="1" applyFill="1" applyBorder="1" applyAlignment="1">
      <alignment horizontal="center" vertical="center"/>
    </xf>
    <xf numFmtId="164" fontId="20" fillId="39" borderId="11" xfId="0" applyNumberFormat="1" applyFont="1" applyFill="1" applyBorder="1" applyAlignment="1">
      <alignment horizontal="center" vertical="center"/>
    </xf>
    <xf numFmtId="0" fontId="13" fillId="41" borderId="10" xfId="0" applyFont="1" applyFill="1" applyBorder="1" applyAlignment="1">
      <alignment horizontal="center" vertical="center"/>
    </xf>
    <xf numFmtId="0" fontId="13" fillId="39" borderId="0" xfId="0" applyFont="1" applyFill="1" applyAlignment="1">
      <alignment horizontal="center" vertical="center"/>
    </xf>
    <xf numFmtId="0" fontId="17" fillId="39" borderId="0" xfId="0" applyFont="1" applyFill="1" applyAlignment="1">
      <alignment/>
    </xf>
    <xf numFmtId="0" fontId="18" fillId="39" borderId="0" xfId="0" applyFont="1" applyFill="1" applyAlignment="1">
      <alignment horizontal="center" vertical="center"/>
    </xf>
    <xf numFmtId="1" fontId="20" fillId="0" borderId="13" xfId="0" applyNumberFormat="1" applyFont="1" applyBorder="1" applyAlignment="1">
      <alignment horizontal="center" vertical="center"/>
    </xf>
    <xf numFmtId="0" fontId="13" fillId="41" borderId="10" xfId="0" applyFont="1" applyFill="1" applyBorder="1" applyAlignment="1">
      <alignment horizontal="center" vertical="center"/>
    </xf>
    <xf numFmtId="1" fontId="20" fillId="35" borderId="11" xfId="0" applyNumberFormat="1" applyFont="1" applyFill="1" applyBorder="1" applyAlignment="1">
      <alignment horizontal="center" vertical="center"/>
    </xf>
    <xf numFmtId="1" fontId="20" fillId="40" borderId="13" xfId="0" applyNumberFormat="1" applyFont="1" applyFill="1" applyBorder="1" applyAlignment="1">
      <alignment horizontal="center" vertical="center"/>
    </xf>
    <xf numFmtId="1" fontId="20" fillId="40" borderId="11" xfId="0" applyNumberFormat="1" applyFont="1" applyFill="1" applyBorder="1" applyAlignment="1">
      <alignment horizontal="center" vertical="center"/>
    </xf>
    <xf numFmtId="0" fontId="13" fillId="41" borderId="10" xfId="0" applyFont="1" applyFill="1" applyBorder="1" applyAlignment="1">
      <alignment horizontal="center" vertical="center"/>
    </xf>
    <xf numFmtId="0" fontId="13" fillId="41" borderId="10" xfId="0" applyFont="1" applyFill="1" applyBorder="1" applyAlignment="1">
      <alignment horizontal="center" vertical="center"/>
    </xf>
    <xf numFmtId="165" fontId="13" fillId="43" borderId="11" xfId="0" applyNumberFormat="1" applyFont="1" applyFill="1" applyBorder="1" applyAlignment="1">
      <alignment horizontal="center" vertical="center"/>
    </xf>
    <xf numFmtId="165" fontId="13" fillId="40" borderId="11" xfId="0" applyNumberFormat="1" applyFont="1" applyFill="1" applyBorder="1" applyAlignment="1">
      <alignment horizontal="center" vertical="center"/>
    </xf>
    <xf numFmtId="164" fontId="20" fillId="33" borderId="10" xfId="0" applyNumberFormat="1" applyFont="1" applyFill="1" applyBorder="1" applyAlignment="1">
      <alignment horizontal="center" vertical="center"/>
    </xf>
    <xf numFmtId="164" fontId="20" fillId="36" borderId="10" xfId="0" applyNumberFormat="1" applyFont="1" applyFill="1" applyBorder="1" applyAlignment="1">
      <alignment horizontal="center" vertical="center"/>
    </xf>
    <xf numFmtId="0" fontId="14" fillId="40" borderId="11" xfId="0" applyFont="1" applyFill="1" applyBorder="1" applyAlignment="1">
      <alignment/>
    </xf>
    <xf numFmtId="0" fontId="14" fillId="40" borderId="13" xfId="0" applyFont="1" applyFill="1" applyBorder="1" applyAlignment="1">
      <alignment/>
    </xf>
    <xf numFmtId="0" fontId="20" fillId="39" borderId="12" xfId="0" applyNumberFormat="1" applyFont="1" applyFill="1" applyBorder="1" applyAlignment="1">
      <alignment horizontal="center" vertical="center"/>
    </xf>
    <xf numFmtId="0" fontId="20" fillId="39" borderId="12" xfId="0" applyFont="1" applyFill="1" applyBorder="1" applyAlignment="1">
      <alignment horizontal="left" vertical="center"/>
    </xf>
    <xf numFmtId="0" fontId="13" fillId="39" borderId="10" xfId="0" applyFont="1" applyFill="1" applyBorder="1" applyAlignment="1">
      <alignment horizontal="left" vertical="center"/>
    </xf>
    <xf numFmtId="0" fontId="20" fillId="39" borderId="10" xfId="0" applyNumberFormat="1" applyFont="1" applyFill="1" applyBorder="1" applyAlignment="1">
      <alignment horizontal="center" vertical="center"/>
    </xf>
    <xf numFmtId="49" fontId="20" fillId="40" borderId="11" xfId="0" applyNumberFormat="1" applyFont="1" applyFill="1" applyBorder="1" applyAlignment="1">
      <alignment horizontal="center" vertical="center"/>
    </xf>
    <xf numFmtId="3" fontId="20" fillId="46" borderId="11" xfId="0" applyNumberFormat="1" applyFont="1" applyFill="1" applyBorder="1" applyAlignment="1">
      <alignment horizontal="center" vertical="center"/>
    </xf>
    <xf numFmtId="164" fontId="20" fillId="46" borderId="11" xfId="0" applyNumberFormat="1" applyFont="1" applyFill="1" applyBorder="1" applyAlignment="1">
      <alignment horizontal="center" vertical="center"/>
    </xf>
    <xf numFmtId="0" fontId="19" fillId="47" borderId="12" xfId="0" applyFont="1" applyFill="1" applyBorder="1" applyAlignment="1">
      <alignment horizontal="left" vertical="center"/>
    </xf>
    <xf numFmtId="0" fontId="17" fillId="47" borderId="11" xfId="0" applyFont="1" applyFill="1" applyBorder="1" applyAlignment="1">
      <alignment horizontal="center" vertical="center"/>
    </xf>
    <xf numFmtId="49" fontId="17" fillId="47" borderId="11" xfId="0" applyNumberFormat="1" applyFont="1" applyFill="1" applyBorder="1" applyAlignment="1">
      <alignment horizontal="center" vertical="center"/>
    </xf>
    <xf numFmtId="0" fontId="20" fillId="47" borderId="12" xfId="0" applyNumberFormat="1" applyFont="1" applyFill="1" applyBorder="1" applyAlignment="1">
      <alignment horizontal="center" vertical="center"/>
    </xf>
    <xf numFmtId="0" fontId="22" fillId="47" borderId="10" xfId="0" applyFont="1" applyFill="1" applyBorder="1" applyAlignment="1">
      <alignment horizontal="left" vertical="center"/>
    </xf>
    <xf numFmtId="0" fontId="20" fillId="47" borderId="10" xfId="0" applyFont="1" applyFill="1" applyBorder="1" applyAlignment="1">
      <alignment horizontal="center" vertical="center"/>
    </xf>
    <xf numFmtId="49" fontId="17" fillId="47" borderId="11" xfId="0" applyNumberFormat="1" applyFont="1" applyFill="1" applyBorder="1" applyAlignment="1">
      <alignment vertical="center"/>
    </xf>
    <xf numFmtId="0" fontId="17" fillId="47" borderId="11" xfId="0" applyFont="1" applyFill="1" applyBorder="1" applyAlignment="1">
      <alignment vertical="center"/>
    </xf>
    <xf numFmtId="0" fontId="19" fillId="47" borderId="11" xfId="0" applyFont="1" applyFill="1" applyBorder="1" applyAlignment="1">
      <alignment horizontal="center" vertical="center"/>
    </xf>
    <xf numFmtId="0" fontId="20" fillId="47" borderId="11" xfId="0" applyFont="1" applyFill="1" applyBorder="1" applyAlignment="1">
      <alignment horizontal="center" vertical="center"/>
    </xf>
    <xf numFmtId="164" fontId="20" fillId="0" borderId="13" xfId="0" applyNumberFormat="1" applyFont="1" applyBorder="1" applyAlignment="1">
      <alignment horizontal="center" vertical="center"/>
    </xf>
    <xf numFmtId="0" fontId="16" fillId="41" borderId="12" xfId="0" applyFont="1" applyFill="1" applyBorder="1" applyAlignment="1">
      <alignment vertical="center"/>
    </xf>
    <xf numFmtId="0" fontId="16" fillId="41" borderId="16" xfId="0" applyFont="1" applyFill="1" applyBorder="1" applyAlignment="1">
      <alignment vertical="center"/>
    </xf>
    <xf numFmtId="0" fontId="16" fillId="41" borderId="10" xfId="0" applyFont="1" applyFill="1" applyBorder="1" applyAlignment="1">
      <alignment vertical="center"/>
    </xf>
    <xf numFmtId="0" fontId="13" fillId="41" borderId="10" xfId="0" applyFont="1" applyFill="1" applyBorder="1" applyAlignment="1">
      <alignment vertical="center"/>
    </xf>
    <xf numFmtId="0" fontId="13" fillId="41" borderId="11" xfId="0" applyFont="1" applyFill="1" applyBorder="1" applyAlignment="1">
      <alignment horizontal="center" vertical="center" wrapText="1"/>
    </xf>
    <xf numFmtId="0" fontId="15" fillId="41" borderId="11" xfId="0" applyFont="1" applyFill="1" applyBorder="1" applyAlignment="1">
      <alignment horizontal="center" vertical="center"/>
    </xf>
    <xf numFmtId="0" fontId="13" fillId="41" borderId="11" xfId="0" applyFont="1" applyFill="1" applyBorder="1" applyAlignment="1">
      <alignment horizontal="center" vertical="center"/>
    </xf>
    <xf numFmtId="0" fontId="13" fillId="41" borderId="14" xfId="0" applyFont="1" applyFill="1" applyBorder="1" applyAlignment="1">
      <alignment horizontal="center" vertical="center" wrapText="1"/>
    </xf>
    <xf numFmtId="0" fontId="13" fillId="41" borderId="17" xfId="0" applyFont="1" applyFill="1" applyBorder="1" applyAlignment="1">
      <alignment horizontal="center" vertical="center" wrapText="1"/>
    </xf>
    <xf numFmtId="0" fontId="13" fillId="41" borderId="15" xfId="0" applyFont="1" applyFill="1" applyBorder="1" applyAlignment="1">
      <alignment horizontal="center" vertical="center" wrapText="1"/>
    </xf>
    <xf numFmtId="0" fontId="13" fillId="41" borderId="18" xfId="0" applyFont="1" applyFill="1" applyBorder="1" applyAlignment="1">
      <alignment horizontal="center"/>
    </xf>
    <xf numFmtId="0" fontId="13" fillId="41" borderId="19" xfId="0" applyFont="1" applyFill="1" applyBorder="1" applyAlignment="1">
      <alignment horizontal="center"/>
    </xf>
    <xf numFmtId="0" fontId="13" fillId="41" borderId="20" xfId="0" applyFont="1" applyFill="1" applyBorder="1" applyAlignment="1">
      <alignment horizontal="center"/>
    </xf>
    <xf numFmtId="0" fontId="13" fillId="41" borderId="21" xfId="0" applyFont="1" applyFill="1" applyBorder="1" applyAlignment="1">
      <alignment horizontal="center"/>
    </xf>
    <xf numFmtId="0" fontId="13" fillId="41" borderId="0" xfId="0" applyFont="1" applyFill="1" applyBorder="1" applyAlignment="1">
      <alignment horizontal="center"/>
    </xf>
    <xf numFmtId="0" fontId="13" fillId="41" borderId="22" xfId="0" applyFont="1" applyFill="1" applyBorder="1" applyAlignment="1">
      <alignment horizontal="center"/>
    </xf>
    <xf numFmtId="0" fontId="13" fillId="41" borderId="23" xfId="0" applyFont="1" applyFill="1" applyBorder="1" applyAlignment="1">
      <alignment horizontal="center"/>
    </xf>
    <xf numFmtId="0" fontId="13" fillId="41" borderId="24" xfId="0" applyFont="1" applyFill="1" applyBorder="1" applyAlignment="1">
      <alignment horizontal="center"/>
    </xf>
    <xf numFmtId="0" fontId="13" fillId="41" borderId="25" xfId="0" applyFont="1" applyFill="1" applyBorder="1" applyAlignment="1">
      <alignment horizontal="center"/>
    </xf>
    <xf numFmtId="0" fontId="13" fillId="41" borderId="12" xfId="0" applyFont="1" applyFill="1" applyBorder="1" applyAlignment="1">
      <alignment horizontal="center" vertical="center"/>
    </xf>
    <xf numFmtId="0" fontId="13" fillId="41" borderId="16" xfId="0" applyFont="1" applyFill="1" applyBorder="1" applyAlignment="1">
      <alignment horizontal="center" vertical="center"/>
    </xf>
    <xf numFmtId="0" fontId="16" fillId="41" borderId="12" xfId="0" applyFont="1" applyFill="1" applyBorder="1" applyAlignment="1">
      <alignment horizontal="center" vertical="center"/>
    </xf>
    <xf numFmtId="0" fontId="16" fillId="41" borderId="16" xfId="0" applyFont="1" applyFill="1" applyBorder="1" applyAlignment="1">
      <alignment horizontal="center" vertical="center"/>
    </xf>
    <xf numFmtId="0" fontId="16" fillId="41" borderId="10" xfId="0" applyFont="1" applyFill="1" applyBorder="1" applyAlignment="1">
      <alignment horizontal="center" vertical="center"/>
    </xf>
    <xf numFmtId="0" fontId="16" fillId="41" borderId="14" xfId="0" applyFont="1" applyFill="1" applyBorder="1" applyAlignment="1">
      <alignment horizontal="center" vertical="center" wrapText="1"/>
    </xf>
    <xf numFmtId="0" fontId="16" fillId="41" borderId="15" xfId="0" applyFont="1" applyFill="1" applyBorder="1" applyAlignment="1">
      <alignment horizontal="center" vertical="center" wrapText="1"/>
    </xf>
    <xf numFmtId="0" fontId="16" fillId="41" borderId="18" xfId="0" applyFont="1" applyFill="1" applyBorder="1" applyAlignment="1">
      <alignment horizontal="center" vertical="center"/>
    </xf>
    <xf numFmtId="0" fontId="16" fillId="41" borderId="19" xfId="0" applyFont="1" applyFill="1" applyBorder="1" applyAlignment="1">
      <alignment horizontal="center" vertical="center"/>
    </xf>
    <xf numFmtId="0" fontId="16" fillId="41" borderId="15" xfId="0" applyFont="1" applyFill="1" applyBorder="1" applyAlignment="1">
      <alignment horizontal="center" vertical="center"/>
    </xf>
    <xf numFmtId="0" fontId="61" fillId="45" borderId="11" xfId="0" applyFont="1" applyFill="1" applyBorder="1" applyAlignment="1">
      <alignment horizontal="center" vertical="center" wrapText="1"/>
    </xf>
    <xf numFmtId="0" fontId="61" fillId="45" borderId="11" xfId="0" applyFont="1" applyFill="1" applyBorder="1" applyAlignment="1">
      <alignment horizontal="center" vertical="center"/>
    </xf>
    <xf numFmtId="0" fontId="16" fillId="41" borderId="11" xfId="0" applyFont="1" applyFill="1" applyBorder="1" applyAlignment="1">
      <alignment horizontal="center" vertical="center" wrapText="1"/>
    </xf>
    <xf numFmtId="0" fontId="22" fillId="41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41" borderId="21" xfId="0" applyFont="1" applyFill="1" applyBorder="1" applyAlignment="1">
      <alignment horizontal="center" vertical="center"/>
    </xf>
    <xf numFmtId="0" fontId="16" fillId="41" borderId="0" xfId="0" applyFont="1" applyFill="1" applyBorder="1" applyAlignment="1">
      <alignment horizontal="center" vertical="center"/>
    </xf>
    <xf numFmtId="0" fontId="16" fillId="41" borderId="22" xfId="0" applyFont="1" applyFill="1" applyBorder="1" applyAlignment="1">
      <alignment horizontal="center" vertical="center"/>
    </xf>
    <xf numFmtId="0" fontId="13" fillId="41" borderId="17" xfId="0" applyFont="1" applyFill="1" applyBorder="1" applyAlignment="1">
      <alignment horizontal="center" vertical="center"/>
    </xf>
    <xf numFmtId="0" fontId="13" fillId="41" borderId="15" xfId="0" applyFont="1" applyFill="1" applyBorder="1" applyAlignment="1">
      <alignment horizontal="center" vertical="center"/>
    </xf>
    <xf numFmtId="0" fontId="15" fillId="41" borderId="16" xfId="0" applyFont="1" applyFill="1" applyBorder="1" applyAlignment="1">
      <alignment/>
    </xf>
    <xf numFmtId="0" fontId="13" fillId="41" borderId="11" xfId="0" applyFont="1" applyFill="1" applyBorder="1" applyAlignment="1">
      <alignment horizontal="center" vertical="top" wrapText="1"/>
    </xf>
    <xf numFmtId="0" fontId="13" fillId="41" borderId="12" xfId="0" applyFont="1" applyFill="1" applyBorder="1" applyAlignment="1">
      <alignment horizontal="center" vertical="center" wrapText="1"/>
    </xf>
    <xf numFmtId="0" fontId="13" fillId="41" borderId="18" xfId="0" applyFont="1" applyFill="1" applyBorder="1" applyAlignment="1">
      <alignment horizontal="center" vertical="center"/>
    </xf>
    <xf numFmtId="0" fontId="13" fillId="41" borderId="19" xfId="0" applyFont="1" applyFill="1" applyBorder="1" applyAlignment="1">
      <alignment horizontal="center" vertical="center"/>
    </xf>
    <xf numFmtId="0" fontId="13" fillId="41" borderId="10" xfId="0" applyFont="1" applyFill="1" applyBorder="1" applyAlignment="1">
      <alignment horizontal="center" vertical="center"/>
    </xf>
    <xf numFmtId="0" fontId="13" fillId="41" borderId="20" xfId="0" applyFont="1" applyFill="1" applyBorder="1" applyAlignment="1">
      <alignment horizontal="center" vertical="center"/>
    </xf>
    <xf numFmtId="0" fontId="13" fillId="41" borderId="21" xfId="0" applyFont="1" applyFill="1" applyBorder="1" applyAlignment="1">
      <alignment horizontal="center" vertical="center"/>
    </xf>
    <xf numFmtId="0" fontId="13" fillId="41" borderId="0" xfId="0" applyFont="1" applyFill="1" applyBorder="1" applyAlignment="1">
      <alignment horizontal="center" vertical="center"/>
    </xf>
    <xf numFmtId="0" fontId="13" fillId="41" borderId="22" xfId="0" applyFont="1" applyFill="1" applyBorder="1" applyAlignment="1">
      <alignment horizontal="center" vertical="center"/>
    </xf>
    <xf numFmtId="0" fontId="13" fillId="41" borderId="23" xfId="0" applyFont="1" applyFill="1" applyBorder="1" applyAlignment="1">
      <alignment horizontal="center" vertical="center"/>
    </xf>
    <xf numFmtId="0" fontId="13" fillId="41" borderId="24" xfId="0" applyFont="1" applyFill="1" applyBorder="1" applyAlignment="1">
      <alignment horizontal="center" vertical="center"/>
    </xf>
    <xf numFmtId="0" fontId="13" fillId="41" borderId="2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R14"/>
  <sheetViews>
    <sheetView zoomScalePageLayoutView="0" workbookViewId="0" topLeftCell="A1">
      <pane xSplit="13" ySplit="8" topLeftCell="GA9" activePane="bottomRight" state="frozen"/>
      <selection pane="topLeft" activeCell="A1" sqref="A1"/>
      <selection pane="topRight" activeCell="N1" sqref="N1"/>
      <selection pane="bottomLeft" activeCell="A9" sqref="A9"/>
      <selection pane="bottomRight" activeCell="GK7" sqref="GK7:GP7"/>
    </sheetView>
  </sheetViews>
  <sheetFormatPr defaultColWidth="9.140625" defaultRowHeight="15"/>
  <cols>
    <col min="1" max="1" width="2.7109375" style="47" customWidth="1"/>
    <col min="2" max="2" width="2.8515625" style="47" customWidth="1"/>
    <col min="3" max="3" width="6.00390625" style="47" customWidth="1"/>
    <col min="4" max="4" width="2.7109375" style="47" customWidth="1"/>
    <col min="5" max="5" width="11.140625" style="47" customWidth="1"/>
    <col min="6" max="6" width="17.00390625" style="47" customWidth="1"/>
    <col min="7" max="7" width="7.28125" style="47" customWidth="1"/>
    <col min="8" max="8" width="9.140625" style="47" bestFit="1" customWidth="1"/>
    <col min="9" max="11" width="2.421875" style="47" hidden="1" customWidth="1"/>
    <col min="12" max="12" width="7.57421875" style="47" customWidth="1"/>
    <col min="13" max="13" width="7.00390625" style="47" customWidth="1"/>
    <col min="14" max="205" width="3.00390625" style="47" customWidth="1"/>
    <col min="206" max="211" width="3.00390625" style="47" hidden="1" customWidth="1"/>
    <col min="212" max="218" width="3.00390625" style="47" customWidth="1"/>
    <col min="219" max="224" width="3.00390625" style="47" hidden="1" customWidth="1"/>
    <col min="225" max="225" width="3.00390625" style="47" customWidth="1"/>
    <col min="226" max="16384" width="9.140625" style="47" customWidth="1"/>
  </cols>
  <sheetData>
    <row r="1" s="24" customFormat="1" ht="15" customHeight="1">
      <c r="A1" s="24" t="s">
        <v>0</v>
      </c>
    </row>
    <row r="2" s="24" customFormat="1" ht="15" customHeight="1">
      <c r="A2" s="24" t="s">
        <v>1</v>
      </c>
    </row>
    <row r="3" s="24" customFormat="1" ht="15" customHeight="1">
      <c r="A3" s="24" t="s">
        <v>111</v>
      </c>
    </row>
    <row r="4" spans="1:8" s="24" customFormat="1" ht="15" customHeight="1">
      <c r="A4" s="96" t="s">
        <v>112</v>
      </c>
      <c r="B4" s="96"/>
      <c r="C4" s="96"/>
      <c r="D4" s="96"/>
      <c r="E4" s="96"/>
      <c r="F4" s="96"/>
      <c r="G4" s="96"/>
      <c r="H4" s="96"/>
    </row>
    <row r="5" s="25" customFormat="1" ht="15"/>
    <row r="6" spans="1:226" s="26" customFormat="1" ht="20.25" customHeight="1">
      <c r="A6" s="199" t="s">
        <v>2</v>
      </c>
      <c r="B6" s="199" t="s">
        <v>3</v>
      </c>
      <c r="C6" s="224" t="s">
        <v>632</v>
      </c>
      <c r="D6" s="224"/>
      <c r="E6" s="200" t="s">
        <v>542</v>
      </c>
      <c r="F6" s="199" t="s">
        <v>4</v>
      </c>
      <c r="G6" s="198"/>
      <c r="H6" s="199" t="s">
        <v>5</v>
      </c>
      <c r="I6" s="203"/>
      <c r="J6" s="204"/>
      <c r="K6" s="205"/>
      <c r="L6" s="197" t="s">
        <v>6</v>
      </c>
      <c r="M6" s="197" t="s">
        <v>7</v>
      </c>
      <c r="N6" s="212" t="s">
        <v>34</v>
      </c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163">
        <v>4</v>
      </c>
      <c r="AA6" s="212" t="s">
        <v>18</v>
      </c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163">
        <v>6</v>
      </c>
      <c r="AP6" s="212" t="s">
        <v>19</v>
      </c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163">
        <v>2</v>
      </c>
      <c r="BC6" s="212" t="s">
        <v>20</v>
      </c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163">
        <v>3</v>
      </c>
      <c r="BP6" s="212" t="s">
        <v>21</v>
      </c>
      <c r="BQ6" s="213"/>
      <c r="BR6" s="213"/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/>
      <c r="CD6" s="163">
        <v>5</v>
      </c>
      <c r="CE6" s="212" t="s">
        <v>22</v>
      </c>
      <c r="CF6" s="213"/>
      <c r="CG6" s="213"/>
      <c r="CH6" s="213"/>
      <c r="CI6" s="213"/>
      <c r="CJ6" s="213"/>
      <c r="CK6" s="213"/>
      <c r="CL6" s="213"/>
      <c r="CM6" s="213"/>
      <c r="CN6" s="213"/>
      <c r="CO6" s="213"/>
      <c r="CP6" s="213"/>
      <c r="CQ6" s="163">
        <v>2</v>
      </c>
      <c r="CR6" s="212" t="s">
        <v>23</v>
      </c>
      <c r="CS6" s="213"/>
      <c r="CT6" s="213"/>
      <c r="CU6" s="213"/>
      <c r="CV6" s="213"/>
      <c r="CW6" s="213"/>
      <c r="CX6" s="213"/>
      <c r="CY6" s="213"/>
      <c r="CZ6" s="213"/>
      <c r="DA6" s="213"/>
      <c r="DB6" s="213"/>
      <c r="DC6" s="213"/>
      <c r="DD6" s="163">
        <v>3</v>
      </c>
      <c r="DE6" s="212" t="s">
        <v>24</v>
      </c>
      <c r="DF6" s="213"/>
      <c r="DG6" s="213"/>
      <c r="DH6" s="213"/>
      <c r="DI6" s="213"/>
      <c r="DJ6" s="213"/>
      <c r="DK6" s="213"/>
      <c r="DL6" s="213"/>
      <c r="DM6" s="213"/>
      <c r="DN6" s="213"/>
      <c r="DO6" s="213"/>
      <c r="DP6" s="213"/>
      <c r="DQ6" s="163">
        <v>4</v>
      </c>
      <c r="DR6" s="212" t="s">
        <v>25</v>
      </c>
      <c r="DS6" s="213"/>
      <c r="DT6" s="213"/>
      <c r="DU6" s="213"/>
      <c r="DV6" s="213"/>
      <c r="DW6" s="213"/>
      <c r="DX6" s="213"/>
      <c r="DY6" s="213"/>
      <c r="DZ6" s="213"/>
      <c r="EA6" s="213"/>
      <c r="EB6" s="213"/>
      <c r="EC6" s="213"/>
      <c r="ED6" s="163">
        <v>2</v>
      </c>
      <c r="EE6" s="212" t="s">
        <v>26</v>
      </c>
      <c r="EF6" s="213"/>
      <c r="EG6" s="213"/>
      <c r="EH6" s="213"/>
      <c r="EI6" s="213"/>
      <c r="EJ6" s="213"/>
      <c r="EK6" s="213"/>
      <c r="EL6" s="213"/>
      <c r="EM6" s="213"/>
      <c r="EN6" s="213"/>
      <c r="EO6" s="213"/>
      <c r="EP6" s="213"/>
      <c r="EQ6" s="163">
        <v>3</v>
      </c>
      <c r="ER6" s="212" t="s">
        <v>27</v>
      </c>
      <c r="ES6" s="213"/>
      <c r="ET6" s="213"/>
      <c r="EU6" s="213"/>
      <c r="EV6" s="213"/>
      <c r="EW6" s="213"/>
      <c r="EX6" s="213"/>
      <c r="EY6" s="213"/>
      <c r="EZ6" s="213"/>
      <c r="FA6" s="213"/>
      <c r="FB6" s="213"/>
      <c r="FC6" s="213"/>
      <c r="FD6" s="163">
        <v>3</v>
      </c>
      <c r="FE6" s="212" t="s">
        <v>28</v>
      </c>
      <c r="FF6" s="213"/>
      <c r="FG6" s="213"/>
      <c r="FH6" s="213"/>
      <c r="FI6" s="213"/>
      <c r="FJ6" s="213"/>
      <c r="FK6" s="213"/>
      <c r="FL6" s="213"/>
      <c r="FM6" s="213"/>
      <c r="FN6" s="213"/>
      <c r="FO6" s="213"/>
      <c r="FP6" s="213"/>
      <c r="FQ6" s="163">
        <v>3</v>
      </c>
      <c r="FR6" s="212" t="s">
        <v>29</v>
      </c>
      <c r="FS6" s="213"/>
      <c r="FT6" s="213"/>
      <c r="FU6" s="213"/>
      <c r="FV6" s="213"/>
      <c r="FW6" s="213"/>
      <c r="FX6" s="213"/>
      <c r="FY6" s="213"/>
      <c r="FZ6" s="213"/>
      <c r="GA6" s="213"/>
      <c r="GB6" s="213"/>
      <c r="GC6" s="213"/>
      <c r="GD6" s="163">
        <v>2</v>
      </c>
      <c r="GE6" s="212" t="s">
        <v>30</v>
      </c>
      <c r="GF6" s="213"/>
      <c r="GG6" s="213"/>
      <c r="GH6" s="213"/>
      <c r="GI6" s="213"/>
      <c r="GJ6" s="213"/>
      <c r="GK6" s="213"/>
      <c r="GL6" s="213"/>
      <c r="GM6" s="213"/>
      <c r="GN6" s="213"/>
      <c r="GO6" s="213"/>
      <c r="GP6" s="213"/>
      <c r="GQ6" s="163">
        <v>4</v>
      </c>
      <c r="GR6" s="212" t="s">
        <v>31</v>
      </c>
      <c r="GS6" s="213"/>
      <c r="GT6" s="213"/>
      <c r="GU6" s="213"/>
      <c r="GV6" s="213"/>
      <c r="GW6" s="213"/>
      <c r="GX6" s="213"/>
      <c r="GY6" s="213"/>
      <c r="GZ6" s="213"/>
      <c r="HA6" s="213"/>
      <c r="HB6" s="213"/>
      <c r="HC6" s="213"/>
      <c r="HD6" s="163">
        <v>4</v>
      </c>
      <c r="HE6" s="212" t="s">
        <v>32</v>
      </c>
      <c r="HF6" s="213"/>
      <c r="HG6" s="213"/>
      <c r="HH6" s="213"/>
      <c r="HI6" s="213"/>
      <c r="HJ6" s="213"/>
      <c r="HK6" s="213"/>
      <c r="HL6" s="213"/>
      <c r="HM6" s="213"/>
      <c r="HN6" s="213"/>
      <c r="HO6" s="213"/>
      <c r="HP6" s="213"/>
      <c r="HQ6" s="163">
        <v>2</v>
      </c>
      <c r="HR6" s="222" t="s">
        <v>635</v>
      </c>
    </row>
    <row r="7" spans="1:226" s="27" customFormat="1" ht="15.75" customHeight="1">
      <c r="A7" s="199"/>
      <c r="B7" s="198"/>
      <c r="C7" s="225" t="s">
        <v>633</v>
      </c>
      <c r="D7" s="225" t="s">
        <v>634</v>
      </c>
      <c r="E7" s="201"/>
      <c r="F7" s="198"/>
      <c r="G7" s="198"/>
      <c r="H7" s="198"/>
      <c r="I7" s="206"/>
      <c r="J7" s="207"/>
      <c r="K7" s="208"/>
      <c r="L7" s="198"/>
      <c r="M7" s="198"/>
      <c r="N7" s="214" t="s">
        <v>8</v>
      </c>
      <c r="O7" s="215"/>
      <c r="P7" s="215"/>
      <c r="Q7" s="215"/>
      <c r="R7" s="215"/>
      <c r="S7" s="216"/>
      <c r="T7" s="214" t="s">
        <v>9</v>
      </c>
      <c r="U7" s="215"/>
      <c r="V7" s="215"/>
      <c r="W7" s="215"/>
      <c r="X7" s="215"/>
      <c r="Y7" s="216"/>
      <c r="Z7" s="217" t="s">
        <v>10</v>
      </c>
      <c r="AA7" s="219" t="s">
        <v>8</v>
      </c>
      <c r="AB7" s="220"/>
      <c r="AC7" s="220"/>
      <c r="AD7" s="220"/>
      <c r="AE7" s="220"/>
      <c r="AF7" s="220"/>
      <c r="AG7" s="220"/>
      <c r="AH7" s="220"/>
      <c r="AI7" s="214" t="s">
        <v>9</v>
      </c>
      <c r="AJ7" s="215"/>
      <c r="AK7" s="215"/>
      <c r="AL7" s="215"/>
      <c r="AM7" s="215"/>
      <c r="AN7" s="216"/>
      <c r="AO7" s="217" t="s">
        <v>10</v>
      </c>
      <c r="AP7" s="219" t="s">
        <v>8</v>
      </c>
      <c r="AQ7" s="220"/>
      <c r="AR7" s="220"/>
      <c r="AS7" s="220"/>
      <c r="AT7" s="220"/>
      <c r="AU7" s="220"/>
      <c r="AV7" s="214" t="s">
        <v>9</v>
      </c>
      <c r="AW7" s="215"/>
      <c r="AX7" s="215"/>
      <c r="AY7" s="215"/>
      <c r="AZ7" s="215"/>
      <c r="BA7" s="216"/>
      <c r="BB7" s="217" t="s">
        <v>10</v>
      </c>
      <c r="BC7" s="214" t="s">
        <v>8</v>
      </c>
      <c r="BD7" s="215"/>
      <c r="BE7" s="215"/>
      <c r="BF7" s="215"/>
      <c r="BG7" s="215"/>
      <c r="BH7" s="216"/>
      <c r="BI7" s="214" t="s">
        <v>9</v>
      </c>
      <c r="BJ7" s="215"/>
      <c r="BK7" s="215"/>
      <c r="BL7" s="215"/>
      <c r="BM7" s="215"/>
      <c r="BN7" s="216"/>
      <c r="BO7" s="217" t="s">
        <v>10</v>
      </c>
      <c r="BP7" s="219" t="s">
        <v>8</v>
      </c>
      <c r="BQ7" s="220"/>
      <c r="BR7" s="220"/>
      <c r="BS7" s="220"/>
      <c r="BT7" s="220"/>
      <c r="BU7" s="220"/>
      <c r="BV7" s="220"/>
      <c r="BW7" s="220"/>
      <c r="BX7" s="214" t="s">
        <v>9</v>
      </c>
      <c r="BY7" s="215"/>
      <c r="BZ7" s="215"/>
      <c r="CA7" s="215"/>
      <c r="CB7" s="215"/>
      <c r="CC7" s="216"/>
      <c r="CD7" s="217" t="s">
        <v>10</v>
      </c>
      <c r="CE7" s="219" t="s">
        <v>8</v>
      </c>
      <c r="CF7" s="220"/>
      <c r="CG7" s="220"/>
      <c r="CH7" s="220"/>
      <c r="CI7" s="220"/>
      <c r="CJ7" s="220"/>
      <c r="CK7" s="214" t="s">
        <v>9</v>
      </c>
      <c r="CL7" s="215"/>
      <c r="CM7" s="215"/>
      <c r="CN7" s="215"/>
      <c r="CO7" s="215"/>
      <c r="CP7" s="216"/>
      <c r="CQ7" s="217" t="s">
        <v>10</v>
      </c>
      <c r="CR7" s="219" t="s">
        <v>8</v>
      </c>
      <c r="CS7" s="220"/>
      <c r="CT7" s="220"/>
      <c r="CU7" s="220"/>
      <c r="CV7" s="220"/>
      <c r="CW7" s="220"/>
      <c r="CX7" s="214" t="s">
        <v>9</v>
      </c>
      <c r="CY7" s="215"/>
      <c r="CZ7" s="215"/>
      <c r="DA7" s="215"/>
      <c r="DB7" s="215"/>
      <c r="DC7" s="216"/>
      <c r="DD7" s="217" t="s">
        <v>10</v>
      </c>
      <c r="DE7" s="219" t="s">
        <v>8</v>
      </c>
      <c r="DF7" s="220"/>
      <c r="DG7" s="220"/>
      <c r="DH7" s="220"/>
      <c r="DI7" s="220"/>
      <c r="DJ7" s="220"/>
      <c r="DK7" s="214" t="s">
        <v>9</v>
      </c>
      <c r="DL7" s="215"/>
      <c r="DM7" s="215"/>
      <c r="DN7" s="215"/>
      <c r="DO7" s="215"/>
      <c r="DP7" s="216"/>
      <c r="DQ7" s="217" t="s">
        <v>10</v>
      </c>
      <c r="DR7" s="219" t="s">
        <v>8</v>
      </c>
      <c r="DS7" s="220"/>
      <c r="DT7" s="220"/>
      <c r="DU7" s="220"/>
      <c r="DV7" s="220"/>
      <c r="DW7" s="220"/>
      <c r="DX7" s="214" t="s">
        <v>9</v>
      </c>
      <c r="DY7" s="215"/>
      <c r="DZ7" s="215"/>
      <c r="EA7" s="215"/>
      <c r="EB7" s="215"/>
      <c r="EC7" s="216"/>
      <c r="ED7" s="217" t="s">
        <v>10</v>
      </c>
      <c r="EE7" s="219" t="s">
        <v>8</v>
      </c>
      <c r="EF7" s="220"/>
      <c r="EG7" s="220"/>
      <c r="EH7" s="220"/>
      <c r="EI7" s="220"/>
      <c r="EJ7" s="220"/>
      <c r="EK7" s="214" t="s">
        <v>9</v>
      </c>
      <c r="EL7" s="215"/>
      <c r="EM7" s="215"/>
      <c r="EN7" s="215"/>
      <c r="EO7" s="215"/>
      <c r="EP7" s="216"/>
      <c r="EQ7" s="217" t="s">
        <v>10</v>
      </c>
      <c r="ER7" s="219" t="s">
        <v>8</v>
      </c>
      <c r="ES7" s="220"/>
      <c r="ET7" s="220"/>
      <c r="EU7" s="220"/>
      <c r="EV7" s="220"/>
      <c r="EW7" s="220"/>
      <c r="EX7" s="214" t="s">
        <v>9</v>
      </c>
      <c r="EY7" s="215"/>
      <c r="EZ7" s="215"/>
      <c r="FA7" s="215"/>
      <c r="FB7" s="215"/>
      <c r="FC7" s="216"/>
      <c r="FD7" s="217" t="s">
        <v>10</v>
      </c>
      <c r="FE7" s="219" t="s">
        <v>8</v>
      </c>
      <c r="FF7" s="220"/>
      <c r="FG7" s="220"/>
      <c r="FH7" s="220"/>
      <c r="FI7" s="220"/>
      <c r="FJ7" s="220"/>
      <c r="FK7" s="214" t="s">
        <v>9</v>
      </c>
      <c r="FL7" s="215"/>
      <c r="FM7" s="215"/>
      <c r="FN7" s="215"/>
      <c r="FO7" s="215"/>
      <c r="FP7" s="216"/>
      <c r="FQ7" s="217" t="s">
        <v>10</v>
      </c>
      <c r="FR7" s="219" t="s">
        <v>8</v>
      </c>
      <c r="FS7" s="220"/>
      <c r="FT7" s="220"/>
      <c r="FU7" s="220"/>
      <c r="FV7" s="220"/>
      <c r="FW7" s="220"/>
      <c r="FX7" s="214" t="s">
        <v>9</v>
      </c>
      <c r="FY7" s="215"/>
      <c r="FZ7" s="215"/>
      <c r="GA7" s="215"/>
      <c r="GB7" s="215"/>
      <c r="GC7" s="216"/>
      <c r="GD7" s="217" t="s">
        <v>10</v>
      </c>
      <c r="GE7" s="219" t="s">
        <v>8</v>
      </c>
      <c r="GF7" s="220"/>
      <c r="GG7" s="220"/>
      <c r="GH7" s="220"/>
      <c r="GI7" s="220"/>
      <c r="GJ7" s="220"/>
      <c r="GK7" s="214" t="s">
        <v>9</v>
      </c>
      <c r="GL7" s="215"/>
      <c r="GM7" s="215"/>
      <c r="GN7" s="215"/>
      <c r="GO7" s="215"/>
      <c r="GP7" s="216"/>
      <c r="GQ7" s="217" t="s">
        <v>10</v>
      </c>
      <c r="GR7" s="219" t="s">
        <v>8</v>
      </c>
      <c r="GS7" s="220"/>
      <c r="GT7" s="220"/>
      <c r="GU7" s="220"/>
      <c r="GV7" s="220"/>
      <c r="GW7" s="220"/>
      <c r="GX7" s="214" t="s">
        <v>9</v>
      </c>
      <c r="GY7" s="215"/>
      <c r="GZ7" s="215"/>
      <c r="HA7" s="215"/>
      <c r="HB7" s="215"/>
      <c r="HC7" s="216"/>
      <c r="HD7" s="217" t="s">
        <v>10</v>
      </c>
      <c r="HE7" s="219" t="s">
        <v>8</v>
      </c>
      <c r="HF7" s="220"/>
      <c r="HG7" s="220"/>
      <c r="HH7" s="220"/>
      <c r="HI7" s="220"/>
      <c r="HJ7" s="220"/>
      <c r="HK7" s="214" t="s">
        <v>9</v>
      </c>
      <c r="HL7" s="215"/>
      <c r="HM7" s="215"/>
      <c r="HN7" s="215"/>
      <c r="HO7" s="215"/>
      <c r="HP7" s="216"/>
      <c r="HQ7" s="217" t="s">
        <v>10</v>
      </c>
      <c r="HR7" s="223"/>
    </row>
    <row r="8" spans="1:226" s="86" customFormat="1" ht="36" customHeight="1">
      <c r="A8" s="199"/>
      <c r="B8" s="198"/>
      <c r="C8" s="225"/>
      <c r="D8" s="225"/>
      <c r="E8" s="202"/>
      <c r="F8" s="198"/>
      <c r="G8" s="198"/>
      <c r="H8" s="198"/>
      <c r="I8" s="209"/>
      <c r="J8" s="210"/>
      <c r="K8" s="211"/>
      <c r="L8" s="198"/>
      <c r="M8" s="198"/>
      <c r="N8" s="137" t="s">
        <v>11</v>
      </c>
      <c r="O8" s="137" t="s">
        <v>12</v>
      </c>
      <c r="P8" s="138" t="s">
        <v>13</v>
      </c>
      <c r="Q8" s="138" t="s">
        <v>14</v>
      </c>
      <c r="R8" s="138" t="s">
        <v>15</v>
      </c>
      <c r="S8" s="138" t="s">
        <v>16</v>
      </c>
      <c r="T8" s="137" t="s">
        <v>11</v>
      </c>
      <c r="U8" s="137" t="s">
        <v>12</v>
      </c>
      <c r="V8" s="138" t="s">
        <v>13</v>
      </c>
      <c r="W8" s="138" t="s">
        <v>14</v>
      </c>
      <c r="X8" s="138" t="s">
        <v>15</v>
      </c>
      <c r="Y8" s="139" t="s">
        <v>17</v>
      </c>
      <c r="Z8" s="221"/>
      <c r="AA8" s="137" t="s">
        <v>11</v>
      </c>
      <c r="AB8" s="137" t="s">
        <v>11</v>
      </c>
      <c r="AC8" s="137" t="s">
        <v>12</v>
      </c>
      <c r="AD8" s="137" t="s">
        <v>12</v>
      </c>
      <c r="AE8" s="138" t="s">
        <v>13</v>
      </c>
      <c r="AF8" s="138" t="s">
        <v>14</v>
      </c>
      <c r="AG8" s="138" t="s">
        <v>15</v>
      </c>
      <c r="AH8" s="138" t="s">
        <v>17</v>
      </c>
      <c r="AI8" s="137" t="s">
        <v>11</v>
      </c>
      <c r="AJ8" s="137" t="s">
        <v>12</v>
      </c>
      <c r="AK8" s="138" t="s">
        <v>13</v>
      </c>
      <c r="AL8" s="138" t="s">
        <v>14</v>
      </c>
      <c r="AM8" s="138" t="s">
        <v>15</v>
      </c>
      <c r="AN8" s="138" t="s">
        <v>17</v>
      </c>
      <c r="AO8" s="218"/>
      <c r="AP8" s="137" t="s">
        <v>11</v>
      </c>
      <c r="AQ8" s="137" t="s">
        <v>12</v>
      </c>
      <c r="AR8" s="138" t="s">
        <v>13</v>
      </c>
      <c r="AS8" s="138" t="s">
        <v>14</v>
      </c>
      <c r="AT8" s="138" t="s">
        <v>15</v>
      </c>
      <c r="AU8" s="138" t="s">
        <v>17</v>
      </c>
      <c r="AV8" s="137" t="s">
        <v>11</v>
      </c>
      <c r="AW8" s="137" t="s">
        <v>12</v>
      </c>
      <c r="AX8" s="138" t="s">
        <v>13</v>
      </c>
      <c r="AY8" s="138" t="s">
        <v>14</v>
      </c>
      <c r="AZ8" s="138" t="s">
        <v>15</v>
      </c>
      <c r="BA8" s="138" t="s">
        <v>17</v>
      </c>
      <c r="BB8" s="218"/>
      <c r="BC8" s="137" t="s">
        <v>11</v>
      </c>
      <c r="BD8" s="137" t="s">
        <v>12</v>
      </c>
      <c r="BE8" s="138" t="s">
        <v>13</v>
      </c>
      <c r="BF8" s="138" t="s">
        <v>14</v>
      </c>
      <c r="BG8" s="138" t="s">
        <v>15</v>
      </c>
      <c r="BH8" s="138" t="s">
        <v>16</v>
      </c>
      <c r="BI8" s="137" t="s">
        <v>11</v>
      </c>
      <c r="BJ8" s="137" t="s">
        <v>12</v>
      </c>
      <c r="BK8" s="138" t="s">
        <v>13</v>
      </c>
      <c r="BL8" s="138" t="s">
        <v>14</v>
      </c>
      <c r="BM8" s="138" t="s">
        <v>15</v>
      </c>
      <c r="BN8" s="138" t="s">
        <v>17</v>
      </c>
      <c r="BO8" s="218"/>
      <c r="BP8" s="137" t="s">
        <v>11</v>
      </c>
      <c r="BQ8" s="137" t="s">
        <v>11</v>
      </c>
      <c r="BR8" s="137" t="s">
        <v>12</v>
      </c>
      <c r="BS8" s="137" t="s">
        <v>12</v>
      </c>
      <c r="BT8" s="138" t="s">
        <v>13</v>
      </c>
      <c r="BU8" s="138" t="s">
        <v>14</v>
      </c>
      <c r="BV8" s="138" t="s">
        <v>15</v>
      </c>
      <c r="BW8" s="138" t="s">
        <v>17</v>
      </c>
      <c r="BX8" s="137" t="s">
        <v>11</v>
      </c>
      <c r="BY8" s="137" t="s">
        <v>12</v>
      </c>
      <c r="BZ8" s="138" t="s">
        <v>13</v>
      </c>
      <c r="CA8" s="138" t="s">
        <v>14</v>
      </c>
      <c r="CB8" s="138" t="s">
        <v>15</v>
      </c>
      <c r="CC8" s="138" t="s">
        <v>17</v>
      </c>
      <c r="CD8" s="218"/>
      <c r="CE8" s="137" t="s">
        <v>11</v>
      </c>
      <c r="CF8" s="137" t="s">
        <v>12</v>
      </c>
      <c r="CG8" s="138" t="s">
        <v>13</v>
      </c>
      <c r="CH8" s="138" t="s">
        <v>14</v>
      </c>
      <c r="CI8" s="138" t="s">
        <v>15</v>
      </c>
      <c r="CJ8" s="138" t="s">
        <v>17</v>
      </c>
      <c r="CK8" s="137" t="s">
        <v>11</v>
      </c>
      <c r="CL8" s="137" t="s">
        <v>12</v>
      </c>
      <c r="CM8" s="138" t="s">
        <v>13</v>
      </c>
      <c r="CN8" s="138" t="s">
        <v>14</v>
      </c>
      <c r="CO8" s="138" t="s">
        <v>15</v>
      </c>
      <c r="CP8" s="138" t="s">
        <v>17</v>
      </c>
      <c r="CQ8" s="218"/>
      <c r="CR8" s="137" t="s">
        <v>11</v>
      </c>
      <c r="CS8" s="137" t="s">
        <v>12</v>
      </c>
      <c r="CT8" s="138" t="s">
        <v>13</v>
      </c>
      <c r="CU8" s="138" t="s">
        <v>14</v>
      </c>
      <c r="CV8" s="138" t="s">
        <v>15</v>
      </c>
      <c r="CW8" s="138" t="s">
        <v>17</v>
      </c>
      <c r="CX8" s="137" t="s">
        <v>11</v>
      </c>
      <c r="CY8" s="137" t="s">
        <v>12</v>
      </c>
      <c r="CZ8" s="138" t="s">
        <v>13</v>
      </c>
      <c r="DA8" s="138" t="s">
        <v>14</v>
      </c>
      <c r="DB8" s="138" t="s">
        <v>15</v>
      </c>
      <c r="DC8" s="138" t="s">
        <v>17</v>
      </c>
      <c r="DD8" s="218"/>
      <c r="DE8" s="137" t="s">
        <v>11</v>
      </c>
      <c r="DF8" s="137" t="s">
        <v>12</v>
      </c>
      <c r="DG8" s="138" t="s">
        <v>13</v>
      </c>
      <c r="DH8" s="138" t="s">
        <v>14</v>
      </c>
      <c r="DI8" s="138" t="s">
        <v>15</v>
      </c>
      <c r="DJ8" s="138" t="s">
        <v>17</v>
      </c>
      <c r="DK8" s="137" t="s">
        <v>11</v>
      </c>
      <c r="DL8" s="137" t="s">
        <v>12</v>
      </c>
      <c r="DM8" s="138" t="s">
        <v>13</v>
      </c>
      <c r="DN8" s="138" t="s">
        <v>14</v>
      </c>
      <c r="DO8" s="138" t="s">
        <v>15</v>
      </c>
      <c r="DP8" s="138" t="s">
        <v>17</v>
      </c>
      <c r="DQ8" s="218"/>
      <c r="DR8" s="137" t="s">
        <v>11</v>
      </c>
      <c r="DS8" s="137" t="s">
        <v>12</v>
      </c>
      <c r="DT8" s="138" t="s">
        <v>13</v>
      </c>
      <c r="DU8" s="138" t="s">
        <v>14</v>
      </c>
      <c r="DV8" s="138" t="s">
        <v>15</v>
      </c>
      <c r="DW8" s="138" t="s">
        <v>17</v>
      </c>
      <c r="DX8" s="137" t="s">
        <v>11</v>
      </c>
      <c r="DY8" s="137" t="s">
        <v>12</v>
      </c>
      <c r="DZ8" s="138" t="s">
        <v>13</v>
      </c>
      <c r="EA8" s="138" t="s">
        <v>14</v>
      </c>
      <c r="EB8" s="138" t="s">
        <v>15</v>
      </c>
      <c r="EC8" s="138" t="s">
        <v>17</v>
      </c>
      <c r="ED8" s="218"/>
      <c r="EE8" s="137" t="s">
        <v>11</v>
      </c>
      <c r="EF8" s="137" t="s">
        <v>12</v>
      </c>
      <c r="EG8" s="138" t="s">
        <v>13</v>
      </c>
      <c r="EH8" s="138" t="s">
        <v>14</v>
      </c>
      <c r="EI8" s="138" t="s">
        <v>15</v>
      </c>
      <c r="EJ8" s="138" t="s">
        <v>17</v>
      </c>
      <c r="EK8" s="137" t="s">
        <v>11</v>
      </c>
      <c r="EL8" s="137" t="s">
        <v>12</v>
      </c>
      <c r="EM8" s="138" t="s">
        <v>13</v>
      </c>
      <c r="EN8" s="138" t="s">
        <v>14</v>
      </c>
      <c r="EO8" s="138" t="s">
        <v>15</v>
      </c>
      <c r="EP8" s="138" t="s">
        <v>17</v>
      </c>
      <c r="EQ8" s="218"/>
      <c r="ER8" s="137" t="s">
        <v>11</v>
      </c>
      <c r="ES8" s="137" t="s">
        <v>12</v>
      </c>
      <c r="ET8" s="138" t="s">
        <v>13</v>
      </c>
      <c r="EU8" s="138" t="s">
        <v>14</v>
      </c>
      <c r="EV8" s="138" t="s">
        <v>15</v>
      </c>
      <c r="EW8" s="138" t="s">
        <v>17</v>
      </c>
      <c r="EX8" s="137" t="s">
        <v>11</v>
      </c>
      <c r="EY8" s="137" t="s">
        <v>12</v>
      </c>
      <c r="EZ8" s="138" t="s">
        <v>13</v>
      </c>
      <c r="FA8" s="138" t="s">
        <v>14</v>
      </c>
      <c r="FB8" s="138" t="s">
        <v>15</v>
      </c>
      <c r="FC8" s="138" t="s">
        <v>17</v>
      </c>
      <c r="FD8" s="218"/>
      <c r="FE8" s="137" t="s">
        <v>11</v>
      </c>
      <c r="FF8" s="137" t="s">
        <v>12</v>
      </c>
      <c r="FG8" s="138" t="s">
        <v>13</v>
      </c>
      <c r="FH8" s="138" t="s">
        <v>14</v>
      </c>
      <c r="FI8" s="138" t="s">
        <v>15</v>
      </c>
      <c r="FJ8" s="138" t="s">
        <v>17</v>
      </c>
      <c r="FK8" s="137" t="s">
        <v>11</v>
      </c>
      <c r="FL8" s="137" t="s">
        <v>12</v>
      </c>
      <c r="FM8" s="138" t="s">
        <v>13</v>
      </c>
      <c r="FN8" s="138" t="s">
        <v>14</v>
      </c>
      <c r="FO8" s="138" t="s">
        <v>15</v>
      </c>
      <c r="FP8" s="138" t="s">
        <v>17</v>
      </c>
      <c r="FQ8" s="218"/>
      <c r="FR8" s="137" t="s">
        <v>11</v>
      </c>
      <c r="FS8" s="137" t="s">
        <v>12</v>
      </c>
      <c r="FT8" s="138" t="s">
        <v>13</v>
      </c>
      <c r="FU8" s="138" t="s">
        <v>14</v>
      </c>
      <c r="FV8" s="138" t="s">
        <v>15</v>
      </c>
      <c r="FW8" s="138" t="s">
        <v>17</v>
      </c>
      <c r="FX8" s="137" t="s">
        <v>11</v>
      </c>
      <c r="FY8" s="137" t="s">
        <v>12</v>
      </c>
      <c r="FZ8" s="138" t="s">
        <v>13</v>
      </c>
      <c r="GA8" s="138" t="s">
        <v>14</v>
      </c>
      <c r="GB8" s="138" t="s">
        <v>15</v>
      </c>
      <c r="GC8" s="138" t="s">
        <v>17</v>
      </c>
      <c r="GD8" s="218"/>
      <c r="GE8" s="137" t="s">
        <v>11</v>
      </c>
      <c r="GF8" s="137" t="s">
        <v>12</v>
      </c>
      <c r="GG8" s="138" t="s">
        <v>13</v>
      </c>
      <c r="GH8" s="138" t="s">
        <v>14</v>
      </c>
      <c r="GI8" s="138" t="s">
        <v>15</v>
      </c>
      <c r="GJ8" s="138" t="s">
        <v>17</v>
      </c>
      <c r="GK8" s="137" t="s">
        <v>11</v>
      </c>
      <c r="GL8" s="137" t="s">
        <v>12</v>
      </c>
      <c r="GM8" s="138" t="s">
        <v>13</v>
      </c>
      <c r="GN8" s="138" t="s">
        <v>14</v>
      </c>
      <c r="GO8" s="138" t="s">
        <v>15</v>
      </c>
      <c r="GP8" s="138" t="s">
        <v>17</v>
      </c>
      <c r="GQ8" s="218"/>
      <c r="GR8" s="137" t="s">
        <v>11</v>
      </c>
      <c r="GS8" s="137" t="s">
        <v>12</v>
      </c>
      <c r="GT8" s="138" t="s">
        <v>13</v>
      </c>
      <c r="GU8" s="138" t="s">
        <v>14</v>
      </c>
      <c r="GV8" s="138" t="s">
        <v>15</v>
      </c>
      <c r="GW8" s="138" t="s">
        <v>17</v>
      </c>
      <c r="GX8" s="137" t="s">
        <v>11</v>
      </c>
      <c r="GY8" s="137" t="s">
        <v>12</v>
      </c>
      <c r="GZ8" s="138" t="s">
        <v>13</v>
      </c>
      <c r="HA8" s="138" t="s">
        <v>14</v>
      </c>
      <c r="HB8" s="138" t="s">
        <v>15</v>
      </c>
      <c r="HC8" s="138" t="s">
        <v>17</v>
      </c>
      <c r="HD8" s="218"/>
      <c r="HE8" s="137" t="s">
        <v>11</v>
      </c>
      <c r="HF8" s="137" t="s">
        <v>12</v>
      </c>
      <c r="HG8" s="138" t="s">
        <v>13</v>
      </c>
      <c r="HH8" s="138" t="s">
        <v>14</v>
      </c>
      <c r="HI8" s="138" t="s">
        <v>15</v>
      </c>
      <c r="HJ8" s="138" t="s">
        <v>17</v>
      </c>
      <c r="HK8" s="137" t="s">
        <v>11</v>
      </c>
      <c r="HL8" s="137" t="s">
        <v>12</v>
      </c>
      <c r="HM8" s="138" t="s">
        <v>13</v>
      </c>
      <c r="HN8" s="138" t="s">
        <v>14</v>
      </c>
      <c r="HO8" s="138" t="s">
        <v>15</v>
      </c>
      <c r="HP8" s="138" t="s">
        <v>17</v>
      </c>
      <c r="HQ8" s="218"/>
      <c r="HR8" s="223"/>
    </row>
    <row r="9" spans="1:226" s="40" customFormat="1" ht="15">
      <c r="A9" s="30">
        <v>1</v>
      </c>
      <c r="B9" s="30" t="s">
        <v>114</v>
      </c>
      <c r="C9" s="30" t="s">
        <v>115</v>
      </c>
      <c r="D9" s="31" t="s">
        <v>116</v>
      </c>
      <c r="E9" s="65" t="str">
        <f>C9&amp;D9</f>
        <v>1313KT1410</v>
      </c>
      <c r="F9" s="42" t="s">
        <v>117</v>
      </c>
      <c r="G9" s="43" t="s">
        <v>118</v>
      </c>
      <c r="H9" s="66" t="str">
        <f>I9&amp;"/"&amp;J9&amp;"/"&amp;19&amp;K9</f>
        <v>18/09/1994</v>
      </c>
      <c r="I9" s="31" t="s">
        <v>119</v>
      </c>
      <c r="J9" s="31" t="s">
        <v>120</v>
      </c>
      <c r="K9" s="31" t="s">
        <v>121</v>
      </c>
      <c r="L9" s="31" t="s">
        <v>122</v>
      </c>
      <c r="M9" s="30" t="s">
        <v>123</v>
      </c>
      <c r="N9" s="33"/>
      <c r="O9" s="33"/>
      <c r="P9" s="39">
        <f aca="true" t="shared" si="0" ref="P9:P14">ROUND((N9+O9*2)/3,1)</f>
        <v>0</v>
      </c>
      <c r="Q9" s="33"/>
      <c r="R9" s="33"/>
      <c r="S9" s="39">
        <f aca="true" t="shared" si="1" ref="S9:S14">ROUND((MAX(Q9:R9)+P9)/2,1)</f>
        <v>0</v>
      </c>
      <c r="T9" s="33"/>
      <c r="U9" s="33"/>
      <c r="V9" s="39">
        <f aca="true" t="shared" si="2" ref="V9:V14">ROUND((T9+U9*2)/3,1)</f>
        <v>0</v>
      </c>
      <c r="W9" s="33"/>
      <c r="X9" s="33"/>
      <c r="Y9" s="39">
        <f aca="true" t="shared" si="3" ref="Y9:Y14">ROUND((MAX(W9:X9)+V9)/2,1)</f>
        <v>0</v>
      </c>
      <c r="Z9" s="39">
        <f aca="true" t="shared" si="4" ref="Z9:Z14">ROUND(IF(V9=0,(MAX(Q9,R9)+P9)/2,(MAX(W9,X9)+V9)/2),1)</f>
        <v>0</v>
      </c>
      <c r="AA9" s="33">
        <v>6</v>
      </c>
      <c r="AB9" s="33">
        <v>5</v>
      </c>
      <c r="AC9" s="33">
        <v>5</v>
      </c>
      <c r="AD9" s="33">
        <v>6</v>
      </c>
      <c r="AE9" s="39">
        <f aca="true" t="shared" si="5" ref="AE9:AE14">ROUND((AA9+AB9+AC9*2+AD9*2)/6,1)</f>
        <v>5.5</v>
      </c>
      <c r="AF9" s="33">
        <v>7</v>
      </c>
      <c r="AG9" s="33"/>
      <c r="AH9" s="39">
        <f aca="true" t="shared" si="6" ref="AH9:AH14">ROUND((MAX(AF9:AG9)+AE9)/2,1)</f>
        <v>6.3</v>
      </c>
      <c r="AI9" s="33"/>
      <c r="AJ9" s="33"/>
      <c r="AK9" s="39">
        <f>ROUND((AI9+AJ9*2)/3,1)</f>
        <v>0</v>
      </c>
      <c r="AL9" s="33"/>
      <c r="AM9" s="33"/>
      <c r="AN9" s="39">
        <f aca="true" t="shared" si="7" ref="AN9:AN14">ROUND((MAX(AL9:AM9)+AK9)/2,1)</f>
        <v>0</v>
      </c>
      <c r="AO9" s="39">
        <f aca="true" t="shared" si="8" ref="AO9:AO14">ROUND(IF(AK9=0,(MAX(AF9,AG9)+AE9)/2,(MAX(AL9,AM9)+AK9)/2),1)</f>
        <v>6.3</v>
      </c>
      <c r="AP9" s="33">
        <v>5</v>
      </c>
      <c r="AQ9" s="33">
        <v>5</v>
      </c>
      <c r="AR9" s="39">
        <f aca="true" t="shared" si="9" ref="AR9:AR14">ROUND((AP9+AQ9*2)/3,1)</f>
        <v>5</v>
      </c>
      <c r="AS9" s="33">
        <v>5</v>
      </c>
      <c r="AT9" s="33"/>
      <c r="AU9" s="39">
        <f aca="true" t="shared" si="10" ref="AU9:AU14">ROUND((MAX(AS9:AT9)+AR9)/2,1)</f>
        <v>5</v>
      </c>
      <c r="AV9" s="33"/>
      <c r="AW9" s="33"/>
      <c r="AX9" s="39">
        <f aca="true" t="shared" si="11" ref="AX9:AX14">ROUND((AV9+AW9*2)/3,1)</f>
        <v>0</v>
      </c>
      <c r="AY9" s="35"/>
      <c r="AZ9" s="35"/>
      <c r="BA9" s="39">
        <f aca="true" t="shared" si="12" ref="BA9:BA14">ROUND((MAX(AY9:AZ9)+AX9)/2,1)</f>
        <v>0</v>
      </c>
      <c r="BB9" s="39">
        <f aca="true" t="shared" si="13" ref="BB9:BB14">ROUND(IF(AX9=0,(MAX(AS9,AT9)+AR9)/2,(MAX(AY9,AZ9)+AX9)/2),1)</f>
        <v>5</v>
      </c>
      <c r="BC9" s="33">
        <v>8</v>
      </c>
      <c r="BD9" s="36"/>
      <c r="BE9" s="39">
        <f aca="true" t="shared" si="14" ref="BE9:BE14">ROUND((BC9+BD9*2)/3,1)</f>
        <v>2.7</v>
      </c>
      <c r="BF9" s="36"/>
      <c r="BG9" s="33"/>
      <c r="BH9" s="39">
        <f aca="true" t="shared" si="15" ref="BH9:BH14">ROUND((MAX(BF9:BG9)+BE9)/2,1)</f>
        <v>1.4</v>
      </c>
      <c r="BI9" s="35"/>
      <c r="BJ9" s="35"/>
      <c r="BK9" s="39">
        <f aca="true" t="shared" si="16" ref="BK9:BK14">ROUND((BI9+BJ9*2)/3,1)</f>
        <v>0</v>
      </c>
      <c r="BL9" s="35"/>
      <c r="BM9" s="35"/>
      <c r="BN9" s="39">
        <f aca="true" t="shared" si="17" ref="BN9:BN14">ROUND((MAX(BL9:BM9)+BK9)/2,1)</f>
        <v>0</v>
      </c>
      <c r="BO9" s="39">
        <f aca="true" t="shared" si="18" ref="BO9:BO14">ROUND(IF(BK9=0,(MAX(BF9,BG9)+BE9)/2,(MAX(BL9,BM9)+BK9)/2),1)</f>
        <v>1.4</v>
      </c>
      <c r="BP9" s="33" t="s">
        <v>543</v>
      </c>
      <c r="BQ9" s="33"/>
      <c r="BR9" s="33" t="s">
        <v>545</v>
      </c>
      <c r="BS9" s="33"/>
      <c r="BT9" s="39">
        <f aca="true" t="shared" si="19" ref="BT9:BT14">ROUND((BP9+BR9*2)/3,1)</f>
        <v>6.3</v>
      </c>
      <c r="BU9" s="33">
        <v>5</v>
      </c>
      <c r="BV9" s="33"/>
      <c r="BW9" s="39">
        <f aca="true" t="shared" si="20" ref="BW9:BW14">ROUND((MAX(BU9:BV9)+BT9)/2,1)</f>
        <v>5.7</v>
      </c>
      <c r="BX9" s="32"/>
      <c r="BY9" s="32"/>
      <c r="BZ9" s="39">
        <f aca="true" t="shared" si="21" ref="BZ9:BZ14">ROUND((BX9+BY9*2)/3,1)</f>
        <v>0</v>
      </c>
      <c r="CA9" s="32"/>
      <c r="CB9" s="32"/>
      <c r="CC9" s="39">
        <f aca="true" t="shared" si="22" ref="CC9:CC14">ROUND((MAX(CA9:CB9)+BZ9)/2,1)</f>
        <v>0</v>
      </c>
      <c r="CD9" s="39">
        <f aca="true" t="shared" si="23" ref="CD9:CD14">ROUND(IF(BZ9=0,(MAX(BU9,BV9)+BT9)/2,(MAX(CA9,CB9)+BZ9)/2),1)</f>
        <v>5.7</v>
      </c>
      <c r="CE9" s="33">
        <v>6</v>
      </c>
      <c r="CF9" s="33">
        <v>5</v>
      </c>
      <c r="CG9" s="39">
        <f aca="true" t="shared" si="24" ref="CG9:CG14">ROUND((CE9+CF9*2)/3,1)</f>
        <v>5.3</v>
      </c>
      <c r="CH9" s="33">
        <v>4</v>
      </c>
      <c r="CI9" s="33"/>
      <c r="CJ9" s="39">
        <f aca="true" t="shared" si="25" ref="CJ9:CJ14">ROUND((MAX(CH9:CI9)+CG9)/2,1)</f>
        <v>4.7</v>
      </c>
      <c r="CK9" s="33"/>
      <c r="CL9" s="33"/>
      <c r="CM9" s="39">
        <f aca="true" t="shared" si="26" ref="CM9:CM14">ROUND((CK9+CL9*2)/3,1)</f>
        <v>0</v>
      </c>
      <c r="CN9" s="33"/>
      <c r="CO9" s="33"/>
      <c r="CP9" s="39">
        <f aca="true" t="shared" si="27" ref="CP9:CP14">ROUND((MAX(CN9:CO9)+CM9)/2,1)</f>
        <v>0</v>
      </c>
      <c r="CQ9" s="39">
        <f aca="true" t="shared" si="28" ref="CQ9:CQ14">ROUND(IF(CM9=0,(MAX(CH9,CI9)+CG9)/2,(MAX(CN9,CO9)+CM9)/2),1)</f>
        <v>4.7</v>
      </c>
      <c r="CR9" s="33"/>
      <c r="CS9" s="33"/>
      <c r="CT9" s="39">
        <f aca="true" t="shared" si="29" ref="CT9:CT14">ROUND((CR9+CS9*2)/3,1)</f>
        <v>0</v>
      </c>
      <c r="CU9" s="33"/>
      <c r="CV9" s="33"/>
      <c r="CW9" s="39">
        <f aca="true" t="shared" si="30" ref="CW9:CW14">ROUND((MAX(CU9:CV9)+CT9)/2,1)</f>
        <v>0</v>
      </c>
      <c r="CX9" s="33"/>
      <c r="CY9" s="33"/>
      <c r="CZ9" s="39">
        <f aca="true" t="shared" si="31" ref="CZ9:CZ14">ROUND((CX9+CY9*2)/3,1)</f>
        <v>0</v>
      </c>
      <c r="DA9" s="35"/>
      <c r="DB9" s="35"/>
      <c r="DC9" s="39">
        <f aca="true" t="shared" si="32" ref="DC9:DC14">ROUND((MAX(DA9:DB9)+CZ9)/2,1)</f>
        <v>0</v>
      </c>
      <c r="DD9" s="39">
        <f aca="true" t="shared" si="33" ref="DD9:DD14">ROUND(IF(CZ9=0,(MAX(CU9,CV9)+CT9)/2,(MAX(DA9,DB9)+CZ9)/2),1)</f>
        <v>0</v>
      </c>
      <c r="DE9" s="50">
        <v>7</v>
      </c>
      <c r="DF9" s="50">
        <v>0</v>
      </c>
      <c r="DG9" s="51">
        <f aca="true" t="shared" si="34" ref="DG9:DG14">ROUND((DE9+DF9*2)/3,1)</f>
        <v>2.3</v>
      </c>
      <c r="DH9" s="97"/>
      <c r="DI9" s="50"/>
      <c r="DJ9" s="51">
        <f aca="true" t="shared" si="35" ref="DJ9:DJ14">ROUND((MAX(DH9:DI9)+DG9)/2,1)</f>
        <v>1.2</v>
      </c>
      <c r="DK9" s="50"/>
      <c r="DL9" s="50"/>
      <c r="DM9" s="51">
        <f aca="true" t="shared" si="36" ref="DM9:DM14">ROUND((DK9+DM9*2)/3,1)</f>
        <v>0</v>
      </c>
      <c r="DN9" s="50"/>
      <c r="DO9" s="50"/>
      <c r="DP9" s="51">
        <f aca="true" t="shared" si="37" ref="DP9:DP14">ROUND((MAX(DN9:DO9)+DM9)/2,1)</f>
        <v>0</v>
      </c>
      <c r="DQ9" s="100">
        <f aca="true" t="shared" si="38" ref="DQ9:DQ14">ROUND(IF(DL9=0,(MAX(DG9,DH9)+DF9)/2,(MAX(DM9,DN9)+DL9)/2),1)</f>
        <v>1.2</v>
      </c>
      <c r="DR9" s="33"/>
      <c r="DS9" s="33"/>
      <c r="DT9" s="39">
        <f aca="true" t="shared" si="39" ref="DT9:DT14">ROUND((DR9+DS9*2)/3,1)</f>
        <v>0</v>
      </c>
      <c r="DU9" s="33"/>
      <c r="DV9" s="33"/>
      <c r="DW9" s="39">
        <f aca="true" t="shared" si="40" ref="DW9:DW14">ROUND((MAX(DU9:DV9)+DT9)/2,1)</f>
        <v>0</v>
      </c>
      <c r="DX9" s="35"/>
      <c r="DY9" s="35"/>
      <c r="DZ9" s="39">
        <f aca="true" t="shared" si="41" ref="DZ9:DZ14">ROUND((DX9+DY9*2)/3,1)</f>
        <v>0</v>
      </c>
      <c r="EA9" s="35"/>
      <c r="EB9" s="35"/>
      <c r="EC9" s="39">
        <f aca="true" t="shared" si="42" ref="EC9:EC14">ROUND((MAX(EA9:EB9)+DZ9)/2,1)</f>
        <v>0</v>
      </c>
      <c r="ED9" s="39">
        <f aca="true" t="shared" si="43" ref="ED9:ED14">ROUND(IF(DZ9=0,(MAX(DU9,DV9)+DT9)/2,(MAX(EA9,EB9)+DZ9)/2),1)</f>
        <v>0</v>
      </c>
      <c r="EE9" s="33"/>
      <c r="EF9" s="33"/>
      <c r="EG9" s="39">
        <f aca="true" t="shared" si="44" ref="EG9:EG14">ROUND((EE9+EE9*2)/3,1)</f>
        <v>0</v>
      </c>
      <c r="EH9" s="33"/>
      <c r="EI9" s="33"/>
      <c r="EJ9" s="39">
        <f aca="true" t="shared" si="45" ref="EJ9:EJ14">ROUND((MAX(EH9:EI9)+EG9)/2,1)</f>
        <v>0</v>
      </c>
      <c r="EK9" s="33"/>
      <c r="EL9" s="33"/>
      <c r="EM9" s="39">
        <f aca="true" t="shared" si="46" ref="EM9:EM14">ROUND((EK9+EL9*2)/3,1)</f>
        <v>0</v>
      </c>
      <c r="EN9" s="33"/>
      <c r="EO9" s="33"/>
      <c r="EP9" s="39">
        <f aca="true" t="shared" si="47" ref="EP9:EP14">ROUND((MAX(EN9:EO9)+EM9)/2,1)</f>
        <v>0</v>
      </c>
      <c r="EQ9" s="39">
        <f aca="true" t="shared" si="48" ref="EQ9:EQ14">ROUND(IF(EM9=0,(MAX(EH9,EI9)+EG9)/2,(MAX(EN9,EO9)+EM9)/2),1)</f>
        <v>0</v>
      </c>
      <c r="ER9" s="33"/>
      <c r="ES9" s="33"/>
      <c r="ET9" s="39">
        <f aca="true" t="shared" si="49" ref="ET9:ET14">ROUND((ER9+ES9*2)/3,1)</f>
        <v>0</v>
      </c>
      <c r="EU9" s="33"/>
      <c r="EV9" s="33"/>
      <c r="EW9" s="39">
        <f aca="true" t="shared" si="50" ref="EW9:EW14">ROUND((MAX(EU9:EV9)+ET9)/2,1)</f>
        <v>0</v>
      </c>
      <c r="EX9" s="33"/>
      <c r="EY9" s="33"/>
      <c r="EZ9" s="39">
        <f aca="true" t="shared" si="51" ref="EZ9:EZ14">ROUND((EX9+EY9*2)/2,1)</f>
        <v>0</v>
      </c>
      <c r="FA9" s="33"/>
      <c r="FB9" s="33"/>
      <c r="FC9" s="39">
        <f aca="true" t="shared" si="52" ref="FC9:FC14">ROUND((MAX(FA9:FB9)+EZ9)/2,1)</f>
        <v>0</v>
      </c>
      <c r="FD9" s="39">
        <f aca="true" t="shared" si="53" ref="FD9:FD14">ROUND(IF(EZ9=0,(MAX(EU9,EV9)+ET9)/2,(MAX(FA9,FB9)+EZ9)/2),1)</f>
        <v>0</v>
      </c>
      <c r="FE9" s="33"/>
      <c r="FF9" s="33"/>
      <c r="FG9" s="39">
        <f aca="true" t="shared" si="54" ref="FG9:FG14">ROUND((FE9+FF9*2)/3,1)</f>
        <v>0</v>
      </c>
      <c r="FH9" s="33"/>
      <c r="FI9" s="33"/>
      <c r="FJ9" s="39">
        <f aca="true" t="shared" si="55" ref="FJ9:FJ14">ROUND((MAX(FH9:FI9)+FG9)/2,1)</f>
        <v>0</v>
      </c>
      <c r="FK9" s="35"/>
      <c r="FL9" s="35"/>
      <c r="FM9" s="39">
        <f aca="true" t="shared" si="56" ref="FM9:FM14">ROUND((FK9+FL9*2)/3,1)</f>
        <v>0</v>
      </c>
      <c r="FN9" s="35"/>
      <c r="FO9" s="35"/>
      <c r="FP9" s="39">
        <f aca="true" t="shared" si="57" ref="FP9:FP14">ROUND((MAX(FN9:FO9)+FM9)/2,1)</f>
        <v>0</v>
      </c>
      <c r="FQ9" s="39">
        <f aca="true" t="shared" si="58" ref="FQ9:FQ14">ROUND(IF(FM9=0,(MAX(FH9,FI9)+FG9)/2,(MAX(FN9,FO9)+FM9)/2),1)</f>
        <v>0</v>
      </c>
      <c r="FR9" s="33"/>
      <c r="FS9" s="33"/>
      <c r="FT9" s="39">
        <f aca="true" t="shared" si="59" ref="FT9:FT14">ROUND((FR9+FS9*2)/3,1)</f>
        <v>0</v>
      </c>
      <c r="FU9" s="33"/>
      <c r="FV9" s="33"/>
      <c r="FW9" s="39">
        <f aca="true" t="shared" si="60" ref="FW9:FW14">ROUND((MAX(FU9:FV9)+FT9)/2,1)</f>
        <v>0</v>
      </c>
      <c r="FX9" s="33"/>
      <c r="FY9" s="33"/>
      <c r="FZ9" s="39">
        <f aca="true" t="shared" si="61" ref="FZ9:FZ14">ROUND((FX9+FY9*2)/3,1)</f>
        <v>0</v>
      </c>
      <c r="GA9" s="33"/>
      <c r="GB9" s="33"/>
      <c r="GC9" s="39">
        <f aca="true" t="shared" si="62" ref="GC9:GC14">ROUND((MAX(GA9:GB9)+FZ9)/2,1)</f>
        <v>0</v>
      </c>
      <c r="GD9" s="39">
        <f aca="true" t="shared" si="63" ref="GD9:GD14">ROUND(IF(FZ9=0,(MAX(FU9,FV9)+FT9)/2,(MAX(GA9,GB9)+FZ9)/2),1)</f>
        <v>0</v>
      </c>
      <c r="GE9" s="33"/>
      <c r="GF9" s="33"/>
      <c r="GG9" s="142">
        <f aca="true" t="shared" si="64" ref="GG9:GG14">ROUND((GE9+GF9*2)/3,1)</f>
        <v>0</v>
      </c>
      <c r="GH9" s="33"/>
      <c r="GI9" s="33"/>
      <c r="GJ9" s="128">
        <f aca="true" t="shared" si="65" ref="GJ9:GJ14">ROUND((MAX(GH9:GI9)+GG9)/2,1)</f>
        <v>0</v>
      </c>
      <c r="GK9" s="33"/>
      <c r="GL9" s="33"/>
      <c r="GM9" s="142">
        <f aca="true" t="shared" si="66" ref="GM9:GM14">ROUND((GK9+GL9*2)/3,1)</f>
        <v>0</v>
      </c>
      <c r="GN9" s="33"/>
      <c r="GO9" s="33"/>
      <c r="GP9" s="128">
        <f aca="true" t="shared" si="67" ref="GP9:GP14">ROUND((MAX(GN9:GO9)+GM9)/2,1)</f>
        <v>0</v>
      </c>
      <c r="GQ9" s="143">
        <f aca="true" t="shared" si="68" ref="GQ9:GQ14">ROUND(IF(GM9=0,(MAX(GH9,GI9)+GG9)/2,(MAX(GN9,GO9)+GM9)/2),1)</f>
        <v>0</v>
      </c>
      <c r="GR9" s="33"/>
      <c r="GS9" s="33"/>
      <c r="GT9" s="142">
        <f aca="true" t="shared" si="69" ref="GT9:GT14">ROUND((GR9+GS9*2)/3,1)</f>
        <v>0</v>
      </c>
      <c r="GU9" s="33"/>
      <c r="GV9" s="33"/>
      <c r="GW9" s="128">
        <f aca="true" t="shared" si="70" ref="GW9:GW14">ROUND((MAX(GU9:GV9)+GT9)/2,1)</f>
        <v>0</v>
      </c>
      <c r="GX9" s="33"/>
      <c r="GY9" s="33"/>
      <c r="GZ9" s="142">
        <f aca="true" t="shared" si="71" ref="GZ9:GZ14">ROUND((GX9+GY9*2)/3,1)</f>
        <v>0</v>
      </c>
      <c r="HA9" s="33"/>
      <c r="HB9" s="33"/>
      <c r="HC9" s="128">
        <f aca="true" t="shared" si="72" ref="HC9:HC14">ROUND((MAX(HA9:HB9)+GZ9)/2,1)</f>
        <v>0</v>
      </c>
      <c r="HD9" s="143">
        <f aca="true" t="shared" si="73" ref="HD9:HD14">ROUND(IF(GZ9=0,(MAX(GU9,GV9)+GT9)/2,(MAX(HA9,HB9)+GZ9)/2),1)</f>
        <v>0</v>
      </c>
      <c r="HE9" s="32"/>
      <c r="HF9" s="32"/>
      <c r="HG9" s="142">
        <f aca="true" t="shared" si="74" ref="HG9:HG14">ROUND((HE9+HF9*2)/3,1)</f>
        <v>0</v>
      </c>
      <c r="HH9" s="131"/>
      <c r="HI9" s="131"/>
      <c r="HJ9" s="128">
        <f aca="true" t="shared" si="75" ref="HJ9:HJ14">ROUND((MAX(HH9:HI9)+HG9)/3,1)</f>
        <v>0</v>
      </c>
      <c r="HK9" s="32"/>
      <c r="HL9" s="32"/>
      <c r="HM9" s="142">
        <f aca="true" t="shared" si="76" ref="HM9:HM14">ROUND((HK9+HL9*2)/3,1)</f>
        <v>0</v>
      </c>
      <c r="HN9" s="32"/>
      <c r="HO9" s="32"/>
      <c r="HP9" s="128">
        <f aca="true" t="shared" si="77" ref="HP9:HP14">ROUND((MAX(HN9:HO9)+HM9)/2,1)</f>
        <v>0</v>
      </c>
      <c r="HQ9" s="143">
        <f aca="true" t="shared" si="78" ref="HQ9:HQ14">ROUND(IF(HM9=0,(MAX(HH9,HI9)+HG9)/2,(MAX(HN9,HO9)+HM9)/2),1)</f>
        <v>0</v>
      </c>
      <c r="HR9" s="145"/>
    </row>
    <row r="10" spans="1:226" s="40" customFormat="1" ht="15">
      <c r="A10" s="30">
        <v>2</v>
      </c>
      <c r="B10" s="30" t="s">
        <v>114</v>
      </c>
      <c r="C10" s="30" t="s">
        <v>115</v>
      </c>
      <c r="D10" s="31" t="s">
        <v>582</v>
      </c>
      <c r="E10" s="65" t="str">
        <f>C10&amp;D10</f>
        <v>1313KT1497</v>
      </c>
      <c r="F10" s="53" t="s">
        <v>609</v>
      </c>
      <c r="G10" s="54" t="s">
        <v>610</v>
      </c>
      <c r="H10" s="110" t="str">
        <f>I10&amp;"/"&amp;J10&amp;"/"&amp;19&amp;K10</f>
        <v>23/05/1992</v>
      </c>
      <c r="I10" s="31" t="s">
        <v>434</v>
      </c>
      <c r="J10" s="31" t="s">
        <v>130</v>
      </c>
      <c r="K10" s="31" t="s">
        <v>138</v>
      </c>
      <c r="L10" s="31" t="s">
        <v>583</v>
      </c>
      <c r="M10" s="30" t="s">
        <v>314</v>
      </c>
      <c r="N10" s="33"/>
      <c r="O10" s="33"/>
      <c r="P10" s="39">
        <f t="shared" si="0"/>
        <v>0</v>
      </c>
      <c r="Q10" s="33"/>
      <c r="R10" s="33"/>
      <c r="S10" s="39">
        <f t="shared" si="1"/>
        <v>0</v>
      </c>
      <c r="T10" s="33"/>
      <c r="U10" s="33"/>
      <c r="V10" s="39">
        <f t="shared" si="2"/>
        <v>0</v>
      </c>
      <c r="W10" s="33"/>
      <c r="X10" s="33"/>
      <c r="Y10" s="39">
        <f t="shared" si="3"/>
        <v>0</v>
      </c>
      <c r="Z10" s="39">
        <f t="shared" si="4"/>
        <v>0</v>
      </c>
      <c r="AA10" s="33"/>
      <c r="AB10" s="33"/>
      <c r="AC10" s="33"/>
      <c r="AD10" s="33"/>
      <c r="AE10" s="39">
        <f t="shared" si="5"/>
        <v>0</v>
      </c>
      <c r="AF10" s="33"/>
      <c r="AG10" s="33"/>
      <c r="AH10" s="39">
        <f t="shared" si="6"/>
        <v>0</v>
      </c>
      <c r="AI10" s="33"/>
      <c r="AJ10" s="33"/>
      <c r="AK10" s="39"/>
      <c r="AL10" s="33"/>
      <c r="AM10" s="33"/>
      <c r="AN10" s="39">
        <f t="shared" si="7"/>
        <v>0</v>
      </c>
      <c r="AO10" s="39">
        <f t="shared" si="8"/>
        <v>0</v>
      </c>
      <c r="AP10" s="33"/>
      <c r="AQ10" s="33"/>
      <c r="AR10" s="39">
        <f t="shared" si="9"/>
        <v>0</v>
      </c>
      <c r="AS10" s="33"/>
      <c r="AT10" s="33"/>
      <c r="AU10" s="39">
        <f t="shared" si="10"/>
        <v>0</v>
      </c>
      <c r="AV10" s="33"/>
      <c r="AW10" s="33"/>
      <c r="AX10" s="39">
        <f t="shared" si="11"/>
        <v>0</v>
      </c>
      <c r="AY10" s="35"/>
      <c r="AZ10" s="35"/>
      <c r="BA10" s="39">
        <f t="shared" si="12"/>
        <v>0</v>
      </c>
      <c r="BB10" s="39">
        <f t="shared" si="13"/>
        <v>0</v>
      </c>
      <c r="BC10" s="33"/>
      <c r="BD10" s="33"/>
      <c r="BE10" s="39">
        <f t="shared" si="14"/>
        <v>0</v>
      </c>
      <c r="BF10" s="33"/>
      <c r="BG10" s="33"/>
      <c r="BH10" s="39">
        <f t="shared" si="15"/>
        <v>0</v>
      </c>
      <c r="BI10" s="35"/>
      <c r="BJ10" s="35"/>
      <c r="BK10" s="39">
        <f t="shared" si="16"/>
        <v>0</v>
      </c>
      <c r="BL10" s="35"/>
      <c r="BM10" s="35"/>
      <c r="BN10" s="39">
        <f t="shared" si="17"/>
        <v>0</v>
      </c>
      <c r="BO10" s="39">
        <f t="shared" si="18"/>
        <v>0</v>
      </c>
      <c r="BP10" s="33"/>
      <c r="BQ10" s="33"/>
      <c r="BR10" s="33"/>
      <c r="BS10" s="33"/>
      <c r="BT10" s="39">
        <f t="shared" si="19"/>
        <v>0</v>
      </c>
      <c r="BU10" s="33"/>
      <c r="BV10" s="33"/>
      <c r="BW10" s="39">
        <f t="shared" si="20"/>
        <v>0</v>
      </c>
      <c r="BX10" s="32"/>
      <c r="BY10" s="32"/>
      <c r="BZ10" s="39">
        <f t="shared" si="21"/>
        <v>0</v>
      </c>
      <c r="CA10" s="32"/>
      <c r="CB10" s="32"/>
      <c r="CC10" s="39">
        <f t="shared" si="22"/>
        <v>0</v>
      </c>
      <c r="CD10" s="39">
        <f t="shared" si="23"/>
        <v>0</v>
      </c>
      <c r="CE10" s="33">
        <v>7</v>
      </c>
      <c r="CF10" s="33">
        <v>7</v>
      </c>
      <c r="CG10" s="39">
        <f t="shared" si="24"/>
        <v>7</v>
      </c>
      <c r="CH10" s="33"/>
      <c r="CI10" s="33"/>
      <c r="CJ10" s="39">
        <f t="shared" si="25"/>
        <v>3.5</v>
      </c>
      <c r="CK10" s="33"/>
      <c r="CL10" s="33"/>
      <c r="CM10" s="39">
        <f t="shared" si="26"/>
        <v>0</v>
      </c>
      <c r="CN10" s="33"/>
      <c r="CO10" s="33"/>
      <c r="CP10" s="39">
        <f t="shared" si="27"/>
        <v>0</v>
      </c>
      <c r="CQ10" s="39">
        <f t="shared" si="28"/>
        <v>3.5</v>
      </c>
      <c r="CR10" s="33"/>
      <c r="CS10" s="33"/>
      <c r="CT10" s="39">
        <f t="shared" si="29"/>
        <v>0</v>
      </c>
      <c r="CU10" s="33"/>
      <c r="CV10" s="33"/>
      <c r="CW10" s="39">
        <f t="shared" si="30"/>
        <v>0</v>
      </c>
      <c r="CX10" s="33"/>
      <c r="CY10" s="33"/>
      <c r="CZ10" s="39">
        <f t="shared" si="31"/>
        <v>0</v>
      </c>
      <c r="DA10" s="35"/>
      <c r="DB10" s="35"/>
      <c r="DC10" s="39">
        <f t="shared" si="32"/>
        <v>0</v>
      </c>
      <c r="DD10" s="39">
        <f t="shared" si="33"/>
        <v>0</v>
      </c>
      <c r="DE10" s="33"/>
      <c r="DF10" s="33"/>
      <c r="DG10" s="39">
        <f t="shared" si="34"/>
        <v>0</v>
      </c>
      <c r="DH10" s="33"/>
      <c r="DI10" s="33"/>
      <c r="DJ10" s="39">
        <f t="shared" si="35"/>
        <v>0</v>
      </c>
      <c r="DK10" s="33"/>
      <c r="DL10" s="33"/>
      <c r="DM10" s="39">
        <f t="shared" si="36"/>
        <v>0</v>
      </c>
      <c r="DN10" s="33"/>
      <c r="DO10" s="33"/>
      <c r="DP10" s="39">
        <f t="shared" si="37"/>
        <v>0</v>
      </c>
      <c r="DQ10" s="99">
        <f t="shared" si="38"/>
        <v>0</v>
      </c>
      <c r="DR10" s="33"/>
      <c r="DS10" s="33"/>
      <c r="DT10" s="39">
        <f t="shared" si="39"/>
        <v>0</v>
      </c>
      <c r="DU10" s="33"/>
      <c r="DV10" s="33"/>
      <c r="DW10" s="39">
        <f t="shared" si="40"/>
        <v>0</v>
      </c>
      <c r="DX10" s="35"/>
      <c r="DY10" s="35"/>
      <c r="DZ10" s="39">
        <f t="shared" si="41"/>
        <v>0</v>
      </c>
      <c r="EA10" s="35"/>
      <c r="EB10" s="35"/>
      <c r="EC10" s="39">
        <f t="shared" si="42"/>
        <v>0</v>
      </c>
      <c r="ED10" s="39">
        <f t="shared" si="43"/>
        <v>0</v>
      </c>
      <c r="EE10" s="33">
        <v>6</v>
      </c>
      <c r="EF10" s="33">
        <v>5</v>
      </c>
      <c r="EG10" s="39">
        <f t="shared" si="44"/>
        <v>6</v>
      </c>
      <c r="EH10" s="33">
        <v>5</v>
      </c>
      <c r="EI10" s="33"/>
      <c r="EJ10" s="39">
        <f t="shared" si="45"/>
        <v>5.5</v>
      </c>
      <c r="EK10" s="33"/>
      <c r="EL10" s="33"/>
      <c r="EM10" s="39">
        <f t="shared" si="46"/>
        <v>0</v>
      </c>
      <c r="EN10" s="33"/>
      <c r="EO10" s="33"/>
      <c r="EP10" s="39">
        <f t="shared" si="47"/>
        <v>0</v>
      </c>
      <c r="EQ10" s="39">
        <f t="shared" si="48"/>
        <v>5.5</v>
      </c>
      <c r="ER10" s="33"/>
      <c r="ES10" s="33"/>
      <c r="ET10" s="39">
        <f t="shared" si="49"/>
        <v>0</v>
      </c>
      <c r="EU10" s="33"/>
      <c r="EV10" s="33"/>
      <c r="EW10" s="39">
        <f t="shared" si="50"/>
        <v>0</v>
      </c>
      <c r="EX10" s="33"/>
      <c r="EY10" s="33"/>
      <c r="EZ10" s="39">
        <f t="shared" si="51"/>
        <v>0</v>
      </c>
      <c r="FA10" s="33"/>
      <c r="FB10" s="33"/>
      <c r="FC10" s="39">
        <f t="shared" si="52"/>
        <v>0</v>
      </c>
      <c r="FD10" s="39">
        <f t="shared" si="53"/>
        <v>0</v>
      </c>
      <c r="FE10" s="33"/>
      <c r="FF10" s="33"/>
      <c r="FG10" s="39">
        <f t="shared" si="54"/>
        <v>0</v>
      </c>
      <c r="FH10" s="33"/>
      <c r="FI10" s="33"/>
      <c r="FJ10" s="39">
        <f t="shared" si="55"/>
        <v>0</v>
      </c>
      <c r="FK10" s="35"/>
      <c r="FL10" s="35"/>
      <c r="FM10" s="39">
        <f t="shared" si="56"/>
        <v>0</v>
      </c>
      <c r="FN10" s="35"/>
      <c r="FO10" s="35"/>
      <c r="FP10" s="39">
        <f t="shared" si="57"/>
        <v>0</v>
      </c>
      <c r="FQ10" s="39">
        <f t="shared" si="58"/>
        <v>0</v>
      </c>
      <c r="FR10" s="33"/>
      <c r="FS10" s="33"/>
      <c r="FT10" s="39">
        <f t="shared" si="59"/>
        <v>0</v>
      </c>
      <c r="FU10" s="33"/>
      <c r="FV10" s="33"/>
      <c r="FW10" s="39">
        <f t="shared" si="60"/>
        <v>0</v>
      </c>
      <c r="FX10" s="33"/>
      <c r="FY10" s="33"/>
      <c r="FZ10" s="39">
        <f t="shared" si="61"/>
        <v>0</v>
      </c>
      <c r="GA10" s="33"/>
      <c r="GB10" s="33"/>
      <c r="GC10" s="39">
        <f t="shared" si="62"/>
        <v>0</v>
      </c>
      <c r="GD10" s="39">
        <f t="shared" si="63"/>
        <v>0</v>
      </c>
      <c r="GE10" s="33">
        <v>5</v>
      </c>
      <c r="GF10" s="33">
        <v>7</v>
      </c>
      <c r="GG10" s="142">
        <f t="shared" si="64"/>
        <v>6.3</v>
      </c>
      <c r="GH10" s="33">
        <v>6</v>
      </c>
      <c r="GI10" s="33"/>
      <c r="GJ10" s="128">
        <f t="shared" si="65"/>
        <v>6.2</v>
      </c>
      <c r="GK10" s="33"/>
      <c r="GL10" s="33"/>
      <c r="GM10" s="142">
        <f t="shared" si="66"/>
        <v>0</v>
      </c>
      <c r="GN10" s="33"/>
      <c r="GO10" s="33"/>
      <c r="GP10" s="128">
        <f t="shared" si="67"/>
        <v>0</v>
      </c>
      <c r="GQ10" s="143">
        <f t="shared" si="68"/>
        <v>6.2</v>
      </c>
      <c r="GR10" s="50">
        <v>6</v>
      </c>
      <c r="GS10" s="50">
        <v>6</v>
      </c>
      <c r="GT10" s="142">
        <f t="shared" si="69"/>
        <v>6</v>
      </c>
      <c r="GU10" s="50"/>
      <c r="GV10" s="50"/>
      <c r="GW10" s="128">
        <f t="shared" si="70"/>
        <v>3</v>
      </c>
      <c r="GX10" s="50"/>
      <c r="GY10" s="50"/>
      <c r="GZ10" s="142">
        <f t="shared" si="71"/>
        <v>0</v>
      </c>
      <c r="HA10" s="50"/>
      <c r="HB10" s="50"/>
      <c r="HC10" s="128">
        <f t="shared" si="72"/>
        <v>0</v>
      </c>
      <c r="HD10" s="143">
        <f t="shared" si="73"/>
        <v>3</v>
      </c>
      <c r="HE10" s="32"/>
      <c r="HF10" s="32"/>
      <c r="HG10" s="142">
        <f t="shared" si="74"/>
        <v>0</v>
      </c>
      <c r="HH10" s="131"/>
      <c r="HI10" s="131"/>
      <c r="HJ10" s="128">
        <f t="shared" si="75"/>
        <v>0</v>
      </c>
      <c r="HK10" s="32"/>
      <c r="HL10" s="32"/>
      <c r="HM10" s="142">
        <f t="shared" si="76"/>
        <v>0</v>
      </c>
      <c r="HN10" s="32"/>
      <c r="HO10" s="32"/>
      <c r="HP10" s="128">
        <f t="shared" si="77"/>
        <v>0</v>
      </c>
      <c r="HQ10" s="143">
        <f t="shared" si="78"/>
        <v>0</v>
      </c>
      <c r="HR10" s="145"/>
    </row>
    <row r="11" spans="1:226" s="40" customFormat="1" ht="15">
      <c r="A11" s="30">
        <v>3</v>
      </c>
      <c r="B11" s="30" t="s">
        <v>114</v>
      </c>
      <c r="C11" s="30" t="s">
        <v>115</v>
      </c>
      <c r="D11" s="31" t="s">
        <v>124</v>
      </c>
      <c r="E11" s="65" t="str">
        <f>C11&amp;D11</f>
        <v>1313KT1484</v>
      </c>
      <c r="F11" s="53" t="s">
        <v>550</v>
      </c>
      <c r="G11" s="54" t="s">
        <v>125</v>
      </c>
      <c r="H11" s="110" t="str">
        <f>I11&amp;"/"&amp;J11&amp;"/"&amp;19&amp;K11</f>
        <v>12/04/1993</v>
      </c>
      <c r="I11" s="31" t="s">
        <v>173</v>
      </c>
      <c r="J11" s="31" t="s">
        <v>166</v>
      </c>
      <c r="K11" s="31" t="s">
        <v>191</v>
      </c>
      <c r="L11" s="31" t="s">
        <v>126</v>
      </c>
      <c r="M11" s="30"/>
      <c r="N11" s="33"/>
      <c r="O11" s="33"/>
      <c r="P11" s="39">
        <f t="shared" si="0"/>
        <v>0</v>
      </c>
      <c r="Q11" s="33"/>
      <c r="R11" s="33"/>
      <c r="S11" s="39">
        <f t="shared" si="1"/>
        <v>0</v>
      </c>
      <c r="T11" s="33"/>
      <c r="U11" s="33"/>
      <c r="V11" s="39">
        <f t="shared" si="2"/>
        <v>0</v>
      </c>
      <c r="W11" s="33"/>
      <c r="X11" s="33"/>
      <c r="Y11" s="39">
        <f t="shared" si="3"/>
        <v>0</v>
      </c>
      <c r="Z11" s="39">
        <f t="shared" si="4"/>
        <v>0</v>
      </c>
      <c r="AA11" s="50">
        <v>5</v>
      </c>
      <c r="AB11" s="50">
        <v>5</v>
      </c>
      <c r="AC11" s="50">
        <v>5</v>
      </c>
      <c r="AD11" s="50">
        <v>5</v>
      </c>
      <c r="AE11" s="51">
        <f t="shared" si="5"/>
        <v>5</v>
      </c>
      <c r="AF11" s="50">
        <v>2</v>
      </c>
      <c r="AG11" s="50"/>
      <c r="AH11" s="51">
        <f t="shared" si="6"/>
        <v>3.5</v>
      </c>
      <c r="AI11" s="50"/>
      <c r="AJ11" s="50"/>
      <c r="AK11" s="51">
        <f>ROUND((AI11+AJ11*2)/3,1)</f>
        <v>0</v>
      </c>
      <c r="AL11" s="50"/>
      <c r="AM11" s="50"/>
      <c r="AN11" s="51">
        <f t="shared" si="7"/>
        <v>0</v>
      </c>
      <c r="AO11" s="51">
        <f t="shared" si="8"/>
        <v>3.5</v>
      </c>
      <c r="AP11" s="33"/>
      <c r="AQ11" s="33"/>
      <c r="AR11" s="39">
        <f t="shared" si="9"/>
        <v>0</v>
      </c>
      <c r="AS11" s="33"/>
      <c r="AT11" s="33"/>
      <c r="AU11" s="39">
        <f t="shared" si="10"/>
        <v>0</v>
      </c>
      <c r="AV11" s="33"/>
      <c r="AW11" s="33"/>
      <c r="AX11" s="39">
        <f t="shared" si="11"/>
        <v>0</v>
      </c>
      <c r="AY11" s="35"/>
      <c r="AZ11" s="35"/>
      <c r="BA11" s="39">
        <f t="shared" si="12"/>
        <v>0</v>
      </c>
      <c r="BB11" s="39">
        <f t="shared" si="13"/>
        <v>0</v>
      </c>
      <c r="BC11" s="33"/>
      <c r="BD11" s="33"/>
      <c r="BE11" s="39">
        <f t="shared" si="14"/>
        <v>0</v>
      </c>
      <c r="BF11" s="33"/>
      <c r="BG11" s="33"/>
      <c r="BH11" s="39">
        <f t="shared" si="15"/>
        <v>0</v>
      </c>
      <c r="BI11" s="35"/>
      <c r="BJ11" s="35"/>
      <c r="BK11" s="39">
        <f t="shared" si="16"/>
        <v>0</v>
      </c>
      <c r="BL11" s="35"/>
      <c r="BM11" s="35"/>
      <c r="BN11" s="39">
        <f t="shared" si="17"/>
        <v>0</v>
      </c>
      <c r="BO11" s="39">
        <f t="shared" si="18"/>
        <v>0</v>
      </c>
      <c r="BP11" s="33"/>
      <c r="BQ11" s="33"/>
      <c r="BR11" s="33"/>
      <c r="BS11" s="33"/>
      <c r="BT11" s="39">
        <f t="shared" si="19"/>
        <v>0</v>
      </c>
      <c r="BU11" s="33"/>
      <c r="BV11" s="33"/>
      <c r="BW11" s="39">
        <f t="shared" si="20"/>
        <v>0</v>
      </c>
      <c r="BX11" s="32"/>
      <c r="BY11" s="32"/>
      <c r="BZ11" s="39">
        <f t="shared" si="21"/>
        <v>0</v>
      </c>
      <c r="CA11" s="32"/>
      <c r="CB11" s="32"/>
      <c r="CC11" s="39">
        <f t="shared" si="22"/>
        <v>0</v>
      </c>
      <c r="CD11" s="39">
        <f t="shared" si="23"/>
        <v>0</v>
      </c>
      <c r="CE11" s="33"/>
      <c r="CF11" s="33"/>
      <c r="CG11" s="39">
        <f t="shared" si="24"/>
        <v>0</v>
      </c>
      <c r="CH11" s="33"/>
      <c r="CI11" s="33"/>
      <c r="CJ11" s="39">
        <f t="shared" si="25"/>
        <v>0</v>
      </c>
      <c r="CK11" s="33"/>
      <c r="CL11" s="33"/>
      <c r="CM11" s="39">
        <f t="shared" si="26"/>
        <v>0</v>
      </c>
      <c r="CN11" s="33"/>
      <c r="CO11" s="33"/>
      <c r="CP11" s="39">
        <f t="shared" si="27"/>
        <v>0</v>
      </c>
      <c r="CQ11" s="39">
        <f t="shared" si="28"/>
        <v>0</v>
      </c>
      <c r="CR11" s="33"/>
      <c r="CS11" s="33"/>
      <c r="CT11" s="39">
        <f t="shared" si="29"/>
        <v>0</v>
      </c>
      <c r="CU11" s="33"/>
      <c r="CV11" s="33"/>
      <c r="CW11" s="39">
        <f t="shared" si="30"/>
        <v>0</v>
      </c>
      <c r="CX11" s="33"/>
      <c r="CY11" s="33"/>
      <c r="CZ11" s="39">
        <f t="shared" si="31"/>
        <v>0</v>
      </c>
      <c r="DA11" s="35"/>
      <c r="DB11" s="35"/>
      <c r="DC11" s="39">
        <f t="shared" si="32"/>
        <v>0</v>
      </c>
      <c r="DD11" s="39">
        <f t="shared" si="33"/>
        <v>0</v>
      </c>
      <c r="DE11" s="33"/>
      <c r="DF11" s="33"/>
      <c r="DG11" s="39">
        <f t="shared" si="34"/>
        <v>0</v>
      </c>
      <c r="DH11" s="33"/>
      <c r="DI11" s="33"/>
      <c r="DJ11" s="39">
        <f t="shared" si="35"/>
        <v>0</v>
      </c>
      <c r="DK11" s="33"/>
      <c r="DL11" s="33"/>
      <c r="DM11" s="39">
        <f t="shared" si="36"/>
        <v>0</v>
      </c>
      <c r="DN11" s="33"/>
      <c r="DO11" s="33"/>
      <c r="DP11" s="39">
        <f t="shared" si="37"/>
        <v>0</v>
      </c>
      <c r="DQ11" s="99">
        <f t="shared" si="38"/>
        <v>0</v>
      </c>
      <c r="DR11" s="33"/>
      <c r="DS11" s="33"/>
      <c r="DT11" s="39">
        <f t="shared" si="39"/>
        <v>0</v>
      </c>
      <c r="DU11" s="33"/>
      <c r="DV11" s="33"/>
      <c r="DW11" s="39">
        <f t="shared" si="40"/>
        <v>0</v>
      </c>
      <c r="DX11" s="35"/>
      <c r="DY11" s="35"/>
      <c r="DZ11" s="39">
        <f t="shared" si="41"/>
        <v>0</v>
      </c>
      <c r="EA11" s="35"/>
      <c r="EB11" s="35"/>
      <c r="EC11" s="39">
        <f t="shared" si="42"/>
        <v>0</v>
      </c>
      <c r="ED11" s="39">
        <f t="shared" si="43"/>
        <v>0</v>
      </c>
      <c r="EE11" s="33"/>
      <c r="EF11" s="33"/>
      <c r="EG11" s="39">
        <f t="shared" si="44"/>
        <v>0</v>
      </c>
      <c r="EH11" s="33"/>
      <c r="EI11" s="33"/>
      <c r="EJ11" s="39">
        <f t="shared" si="45"/>
        <v>0</v>
      </c>
      <c r="EK11" s="33"/>
      <c r="EL11" s="33"/>
      <c r="EM11" s="39">
        <f t="shared" si="46"/>
        <v>0</v>
      </c>
      <c r="EN11" s="33"/>
      <c r="EO11" s="33"/>
      <c r="EP11" s="39">
        <f t="shared" si="47"/>
        <v>0</v>
      </c>
      <c r="EQ11" s="39">
        <f t="shared" si="48"/>
        <v>0</v>
      </c>
      <c r="ER11" s="33"/>
      <c r="ES11" s="33"/>
      <c r="ET11" s="39">
        <f t="shared" si="49"/>
        <v>0</v>
      </c>
      <c r="EU11" s="33"/>
      <c r="EV11" s="33"/>
      <c r="EW11" s="39">
        <f t="shared" si="50"/>
        <v>0</v>
      </c>
      <c r="EX11" s="33"/>
      <c r="EY11" s="33"/>
      <c r="EZ11" s="39">
        <f t="shared" si="51"/>
        <v>0</v>
      </c>
      <c r="FA11" s="33"/>
      <c r="FB11" s="33"/>
      <c r="FC11" s="39">
        <f t="shared" si="52"/>
        <v>0</v>
      </c>
      <c r="FD11" s="39">
        <f t="shared" si="53"/>
        <v>0</v>
      </c>
      <c r="FE11" s="33">
        <v>6</v>
      </c>
      <c r="FF11" s="33">
        <v>7</v>
      </c>
      <c r="FG11" s="39">
        <f t="shared" si="54"/>
        <v>6.7</v>
      </c>
      <c r="FH11" s="33">
        <v>5</v>
      </c>
      <c r="FI11" s="33"/>
      <c r="FJ11" s="39">
        <f t="shared" si="55"/>
        <v>5.9</v>
      </c>
      <c r="FK11" s="35"/>
      <c r="FL11" s="35"/>
      <c r="FM11" s="39">
        <f t="shared" si="56"/>
        <v>0</v>
      </c>
      <c r="FN11" s="35"/>
      <c r="FO11" s="35"/>
      <c r="FP11" s="39">
        <f t="shared" si="57"/>
        <v>0</v>
      </c>
      <c r="FQ11" s="39">
        <f t="shared" si="58"/>
        <v>5.9</v>
      </c>
      <c r="FR11" s="33"/>
      <c r="FS11" s="33"/>
      <c r="FT11" s="39">
        <f t="shared" si="59"/>
        <v>0</v>
      </c>
      <c r="FU11" s="33"/>
      <c r="FV11" s="33"/>
      <c r="FW11" s="39">
        <f t="shared" si="60"/>
        <v>0</v>
      </c>
      <c r="FX11" s="33"/>
      <c r="FY11" s="33"/>
      <c r="FZ11" s="39">
        <f t="shared" si="61"/>
        <v>0</v>
      </c>
      <c r="GA11" s="33"/>
      <c r="GB11" s="33"/>
      <c r="GC11" s="39">
        <f t="shared" si="62"/>
        <v>0</v>
      </c>
      <c r="GD11" s="39">
        <f t="shared" si="63"/>
        <v>0</v>
      </c>
      <c r="GE11" s="50">
        <v>6</v>
      </c>
      <c r="GF11" s="97"/>
      <c r="GG11" s="128">
        <f t="shared" si="64"/>
        <v>2</v>
      </c>
      <c r="GH11" s="126">
        <v>3</v>
      </c>
      <c r="GI11" s="126"/>
      <c r="GJ11" s="128">
        <f t="shared" si="65"/>
        <v>2.5</v>
      </c>
      <c r="GK11" s="126"/>
      <c r="GL11" s="126"/>
      <c r="GM11" s="128">
        <f t="shared" si="66"/>
        <v>0</v>
      </c>
      <c r="GN11" s="126"/>
      <c r="GO11" s="126"/>
      <c r="GP11" s="128">
        <f t="shared" si="67"/>
        <v>0</v>
      </c>
      <c r="GQ11" s="128">
        <f t="shared" si="68"/>
        <v>2.5</v>
      </c>
      <c r="GR11" s="33"/>
      <c r="GS11" s="33"/>
      <c r="GT11" s="142">
        <f t="shared" si="69"/>
        <v>0</v>
      </c>
      <c r="GU11" s="33"/>
      <c r="GV11" s="33"/>
      <c r="GW11" s="128">
        <f t="shared" si="70"/>
        <v>0</v>
      </c>
      <c r="GX11" s="33"/>
      <c r="GY11" s="33"/>
      <c r="GZ11" s="142">
        <f t="shared" si="71"/>
        <v>0</v>
      </c>
      <c r="HA11" s="33"/>
      <c r="HB11" s="33"/>
      <c r="HC11" s="128">
        <f t="shared" si="72"/>
        <v>0</v>
      </c>
      <c r="HD11" s="143">
        <f t="shared" si="73"/>
        <v>0</v>
      </c>
      <c r="HE11" s="32"/>
      <c r="HF11" s="32"/>
      <c r="HG11" s="142">
        <f t="shared" si="74"/>
        <v>0</v>
      </c>
      <c r="HH11" s="131"/>
      <c r="HI11" s="131"/>
      <c r="HJ11" s="128">
        <f t="shared" si="75"/>
        <v>0</v>
      </c>
      <c r="HK11" s="32"/>
      <c r="HL11" s="32"/>
      <c r="HM11" s="142">
        <f t="shared" si="76"/>
        <v>0</v>
      </c>
      <c r="HN11" s="32"/>
      <c r="HO11" s="32"/>
      <c r="HP11" s="128">
        <f t="shared" si="77"/>
        <v>0</v>
      </c>
      <c r="HQ11" s="143">
        <f t="shared" si="78"/>
        <v>0</v>
      </c>
      <c r="HR11" s="145"/>
    </row>
    <row r="12" spans="1:226" s="40" customFormat="1" ht="15">
      <c r="A12" s="30">
        <v>4</v>
      </c>
      <c r="B12" s="30" t="s">
        <v>114</v>
      </c>
      <c r="C12" s="30" t="s">
        <v>115</v>
      </c>
      <c r="D12" s="31" t="s">
        <v>127</v>
      </c>
      <c r="E12" s="65" t="str">
        <f>C12&amp;D12</f>
        <v>1313KT1441</v>
      </c>
      <c r="F12" s="42" t="s">
        <v>128</v>
      </c>
      <c r="G12" s="43" t="s">
        <v>129</v>
      </c>
      <c r="H12" s="66" t="str">
        <f>I12&amp;"/"&amp;J12&amp;"/"&amp;19&amp;K12</f>
        <v>05/08/1991</v>
      </c>
      <c r="I12" s="31" t="s">
        <v>130</v>
      </c>
      <c r="J12" s="31" t="s">
        <v>131</v>
      </c>
      <c r="K12" s="31" t="s">
        <v>132</v>
      </c>
      <c r="L12" s="31" t="s">
        <v>133</v>
      </c>
      <c r="M12" s="30" t="s">
        <v>123</v>
      </c>
      <c r="N12" s="33"/>
      <c r="O12" s="33"/>
      <c r="P12" s="39">
        <f t="shared" si="0"/>
        <v>0</v>
      </c>
      <c r="Q12" s="33"/>
      <c r="R12" s="33"/>
      <c r="S12" s="39">
        <f t="shared" si="1"/>
        <v>0</v>
      </c>
      <c r="T12" s="33"/>
      <c r="U12" s="33"/>
      <c r="V12" s="39">
        <f t="shared" si="2"/>
        <v>0</v>
      </c>
      <c r="W12" s="33"/>
      <c r="X12" s="33"/>
      <c r="Y12" s="39">
        <f t="shared" si="3"/>
        <v>0</v>
      </c>
      <c r="Z12" s="39">
        <f t="shared" si="4"/>
        <v>0</v>
      </c>
      <c r="AA12" s="33">
        <v>5</v>
      </c>
      <c r="AB12" s="33">
        <v>7</v>
      </c>
      <c r="AC12" s="33">
        <v>7</v>
      </c>
      <c r="AD12" s="33">
        <v>6</v>
      </c>
      <c r="AE12" s="39">
        <f t="shared" si="5"/>
        <v>6.3</v>
      </c>
      <c r="AF12" s="33">
        <v>5</v>
      </c>
      <c r="AG12" s="33"/>
      <c r="AH12" s="39">
        <f t="shared" si="6"/>
        <v>5.7</v>
      </c>
      <c r="AI12" s="33"/>
      <c r="AJ12" s="33"/>
      <c r="AK12" s="39">
        <f>ROUND((AI12+AJ12*2)/3,1)</f>
        <v>0</v>
      </c>
      <c r="AL12" s="33"/>
      <c r="AM12" s="33"/>
      <c r="AN12" s="39">
        <f t="shared" si="7"/>
        <v>0</v>
      </c>
      <c r="AO12" s="39">
        <f t="shared" si="8"/>
        <v>5.7</v>
      </c>
      <c r="AP12" s="33">
        <v>6</v>
      </c>
      <c r="AQ12" s="33">
        <v>6</v>
      </c>
      <c r="AR12" s="39">
        <f t="shared" si="9"/>
        <v>6</v>
      </c>
      <c r="AS12" s="33">
        <v>5</v>
      </c>
      <c r="AT12" s="33"/>
      <c r="AU12" s="39">
        <f t="shared" si="10"/>
        <v>5.5</v>
      </c>
      <c r="AV12" s="33"/>
      <c r="AW12" s="33"/>
      <c r="AX12" s="39">
        <f t="shared" si="11"/>
        <v>0</v>
      </c>
      <c r="AY12" s="35"/>
      <c r="AZ12" s="35"/>
      <c r="BA12" s="39">
        <f t="shared" si="12"/>
        <v>0</v>
      </c>
      <c r="BB12" s="39">
        <f t="shared" si="13"/>
        <v>5.5</v>
      </c>
      <c r="BC12" s="33">
        <v>10</v>
      </c>
      <c r="BD12" s="33">
        <v>8</v>
      </c>
      <c r="BE12" s="39">
        <f t="shared" si="14"/>
        <v>8.7</v>
      </c>
      <c r="BF12" s="33">
        <v>8</v>
      </c>
      <c r="BG12" s="33"/>
      <c r="BH12" s="39">
        <f t="shared" si="15"/>
        <v>8.4</v>
      </c>
      <c r="BI12" s="35"/>
      <c r="BJ12" s="35"/>
      <c r="BK12" s="39">
        <f t="shared" si="16"/>
        <v>0</v>
      </c>
      <c r="BL12" s="35"/>
      <c r="BM12" s="35"/>
      <c r="BN12" s="39">
        <f t="shared" si="17"/>
        <v>0</v>
      </c>
      <c r="BO12" s="39">
        <f t="shared" si="18"/>
        <v>8.4</v>
      </c>
      <c r="BP12" s="33"/>
      <c r="BQ12" s="33"/>
      <c r="BR12" s="33"/>
      <c r="BS12" s="33"/>
      <c r="BT12" s="39">
        <f t="shared" si="19"/>
        <v>0</v>
      </c>
      <c r="BU12" s="33"/>
      <c r="BV12" s="33"/>
      <c r="BW12" s="39">
        <f t="shared" si="20"/>
        <v>0</v>
      </c>
      <c r="BX12" s="32"/>
      <c r="BY12" s="32"/>
      <c r="BZ12" s="39">
        <f t="shared" si="21"/>
        <v>0</v>
      </c>
      <c r="CA12" s="32"/>
      <c r="CB12" s="32"/>
      <c r="CC12" s="39">
        <f t="shared" si="22"/>
        <v>0</v>
      </c>
      <c r="CD12" s="39">
        <f t="shared" si="23"/>
        <v>0</v>
      </c>
      <c r="CE12" s="33">
        <v>7</v>
      </c>
      <c r="CF12" s="33">
        <v>6</v>
      </c>
      <c r="CG12" s="39">
        <f t="shared" si="24"/>
        <v>6.3</v>
      </c>
      <c r="CH12" s="33">
        <v>7</v>
      </c>
      <c r="CI12" s="33"/>
      <c r="CJ12" s="39">
        <f t="shared" si="25"/>
        <v>6.7</v>
      </c>
      <c r="CK12" s="33"/>
      <c r="CL12" s="33"/>
      <c r="CM12" s="39">
        <f t="shared" si="26"/>
        <v>0</v>
      </c>
      <c r="CN12" s="33"/>
      <c r="CO12" s="33"/>
      <c r="CP12" s="39">
        <f t="shared" si="27"/>
        <v>0</v>
      </c>
      <c r="CQ12" s="39">
        <f t="shared" si="28"/>
        <v>6.7</v>
      </c>
      <c r="CR12" s="33">
        <v>5</v>
      </c>
      <c r="CS12" s="33">
        <v>6</v>
      </c>
      <c r="CT12" s="39">
        <f t="shared" si="29"/>
        <v>5.7</v>
      </c>
      <c r="CU12" s="33">
        <v>5</v>
      </c>
      <c r="CV12" s="33"/>
      <c r="CW12" s="39">
        <f t="shared" si="30"/>
        <v>5.4</v>
      </c>
      <c r="CX12" s="33"/>
      <c r="CY12" s="33"/>
      <c r="CZ12" s="39">
        <f t="shared" si="31"/>
        <v>0</v>
      </c>
      <c r="DA12" s="35"/>
      <c r="DB12" s="35"/>
      <c r="DC12" s="39">
        <f t="shared" si="32"/>
        <v>0</v>
      </c>
      <c r="DD12" s="39">
        <f t="shared" si="33"/>
        <v>5.4</v>
      </c>
      <c r="DE12" s="33">
        <v>7</v>
      </c>
      <c r="DF12" s="33">
        <v>8</v>
      </c>
      <c r="DG12" s="39">
        <f t="shared" si="34"/>
        <v>7.7</v>
      </c>
      <c r="DH12" s="33">
        <v>8</v>
      </c>
      <c r="DI12" s="33"/>
      <c r="DJ12" s="39">
        <f t="shared" si="35"/>
        <v>7.9</v>
      </c>
      <c r="DK12" s="33"/>
      <c r="DL12" s="33"/>
      <c r="DM12" s="39">
        <f t="shared" si="36"/>
        <v>0</v>
      </c>
      <c r="DN12" s="33"/>
      <c r="DO12" s="33"/>
      <c r="DP12" s="39">
        <f t="shared" si="37"/>
        <v>0</v>
      </c>
      <c r="DQ12" s="99">
        <f t="shared" si="38"/>
        <v>8</v>
      </c>
      <c r="DR12" s="33">
        <v>7</v>
      </c>
      <c r="DS12" s="33">
        <v>8</v>
      </c>
      <c r="DT12" s="39">
        <f t="shared" si="39"/>
        <v>7.7</v>
      </c>
      <c r="DU12" s="33">
        <v>8</v>
      </c>
      <c r="DV12" s="33"/>
      <c r="DW12" s="39">
        <f t="shared" si="40"/>
        <v>7.9</v>
      </c>
      <c r="DX12" s="35"/>
      <c r="DY12" s="35"/>
      <c r="DZ12" s="39">
        <f t="shared" si="41"/>
        <v>0</v>
      </c>
      <c r="EA12" s="35"/>
      <c r="EB12" s="35"/>
      <c r="EC12" s="39">
        <f t="shared" si="42"/>
        <v>0</v>
      </c>
      <c r="ED12" s="39">
        <f t="shared" si="43"/>
        <v>7.9</v>
      </c>
      <c r="EE12" s="120">
        <v>7</v>
      </c>
      <c r="EF12" s="120">
        <v>7</v>
      </c>
      <c r="EG12" s="121">
        <f t="shared" si="44"/>
        <v>7</v>
      </c>
      <c r="EH12" s="120"/>
      <c r="EI12" s="120">
        <v>7</v>
      </c>
      <c r="EJ12" s="121">
        <f t="shared" si="45"/>
        <v>7</v>
      </c>
      <c r="EK12" s="120"/>
      <c r="EL12" s="120"/>
      <c r="EM12" s="121">
        <f t="shared" si="46"/>
        <v>0</v>
      </c>
      <c r="EN12" s="120"/>
      <c r="EO12" s="120"/>
      <c r="EP12" s="121">
        <f t="shared" si="47"/>
        <v>0</v>
      </c>
      <c r="EQ12" s="121">
        <f t="shared" si="48"/>
        <v>7</v>
      </c>
      <c r="ER12" s="33">
        <v>7</v>
      </c>
      <c r="ES12" s="33">
        <v>8</v>
      </c>
      <c r="ET12" s="39">
        <f t="shared" si="49"/>
        <v>7.7</v>
      </c>
      <c r="EU12" s="33">
        <v>6</v>
      </c>
      <c r="EV12" s="33"/>
      <c r="EW12" s="39">
        <f t="shared" si="50"/>
        <v>6.9</v>
      </c>
      <c r="EX12" s="33"/>
      <c r="EY12" s="33"/>
      <c r="EZ12" s="39">
        <f t="shared" si="51"/>
        <v>0</v>
      </c>
      <c r="FA12" s="33"/>
      <c r="FB12" s="33"/>
      <c r="FC12" s="39">
        <f t="shared" si="52"/>
        <v>0</v>
      </c>
      <c r="FD12" s="39">
        <f t="shared" si="53"/>
        <v>6.9</v>
      </c>
      <c r="FE12" s="33">
        <v>8</v>
      </c>
      <c r="FF12" s="33">
        <v>8</v>
      </c>
      <c r="FG12" s="39">
        <f t="shared" si="54"/>
        <v>8</v>
      </c>
      <c r="FH12" s="33">
        <v>6</v>
      </c>
      <c r="FI12" s="33"/>
      <c r="FJ12" s="39">
        <f t="shared" si="55"/>
        <v>7</v>
      </c>
      <c r="FK12" s="35"/>
      <c r="FL12" s="35"/>
      <c r="FM12" s="39">
        <f t="shared" si="56"/>
        <v>0</v>
      </c>
      <c r="FN12" s="35"/>
      <c r="FO12" s="35"/>
      <c r="FP12" s="39">
        <f t="shared" si="57"/>
        <v>0</v>
      </c>
      <c r="FQ12" s="39">
        <f t="shared" si="58"/>
        <v>7</v>
      </c>
      <c r="FR12" s="33">
        <v>5</v>
      </c>
      <c r="FS12" s="33">
        <v>6</v>
      </c>
      <c r="FT12" s="39">
        <f t="shared" si="59"/>
        <v>5.7</v>
      </c>
      <c r="FU12" s="33">
        <v>7</v>
      </c>
      <c r="FV12" s="33"/>
      <c r="FW12" s="39">
        <f t="shared" si="60"/>
        <v>6.4</v>
      </c>
      <c r="FX12" s="33"/>
      <c r="FY12" s="33"/>
      <c r="FZ12" s="39">
        <f t="shared" si="61"/>
        <v>0</v>
      </c>
      <c r="GA12" s="33"/>
      <c r="GB12" s="33"/>
      <c r="GC12" s="39">
        <f t="shared" si="62"/>
        <v>0</v>
      </c>
      <c r="GD12" s="39">
        <f t="shared" si="63"/>
        <v>6.4</v>
      </c>
      <c r="GE12" s="33">
        <v>7</v>
      </c>
      <c r="GF12" s="33">
        <v>8</v>
      </c>
      <c r="GG12" s="142">
        <f t="shared" si="64"/>
        <v>7.7</v>
      </c>
      <c r="GH12" s="33">
        <v>8</v>
      </c>
      <c r="GI12" s="33"/>
      <c r="GJ12" s="128">
        <f t="shared" si="65"/>
        <v>7.9</v>
      </c>
      <c r="GK12" s="33"/>
      <c r="GL12" s="33"/>
      <c r="GM12" s="142">
        <f t="shared" si="66"/>
        <v>0</v>
      </c>
      <c r="GN12" s="33"/>
      <c r="GO12" s="33"/>
      <c r="GP12" s="128">
        <f t="shared" si="67"/>
        <v>0</v>
      </c>
      <c r="GQ12" s="143">
        <f t="shared" si="68"/>
        <v>7.9</v>
      </c>
      <c r="GR12" s="33">
        <v>8</v>
      </c>
      <c r="GS12" s="33">
        <v>7</v>
      </c>
      <c r="GT12" s="142">
        <f t="shared" si="69"/>
        <v>7.3</v>
      </c>
      <c r="GU12" s="33">
        <v>7</v>
      </c>
      <c r="GV12" s="33"/>
      <c r="GW12" s="128">
        <f t="shared" si="70"/>
        <v>7.2</v>
      </c>
      <c r="GX12" s="33"/>
      <c r="GY12" s="33"/>
      <c r="GZ12" s="142">
        <f t="shared" si="71"/>
        <v>0</v>
      </c>
      <c r="HA12" s="33"/>
      <c r="HB12" s="33"/>
      <c r="HC12" s="128">
        <f t="shared" si="72"/>
        <v>0</v>
      </c>
      <c r="HD12" s="143">
        <f t="shared" si="73"/>
        <v>7.2</v>
      </c>
      <c r="HE12" s="32">
        <v>7</v>
      </c>
      <c r="HF12" s="32">
        <v>8</v>
      </c>
      <c r="HG12" s="142">
        <f t="shared" si="74"/>
        <v>7.7</v>
      </c>
      <c r="HH12" s="131">
        <v>7</v>
      </c>
      <c r="HI12" s="131"/>
      <c r="HJ12" s="128">
        <f t="shared" si="75"/>
        <v>4.9</v>
      </c>
      <c r="HK12" s="32"/>
      <c r="HL12" s="32"/>
      <c r="HM12" s="142">
        <f t="shared" si="76"/>
        <v>0</v>
      </c>
      <c r="HN12" s="32"/>
      <c r="HO12" s="32"/>
      <c r="HP12" s="128">
        <f t="shared" si="77"/>
        <v>0</v>
      </c>
      <c r="HQ12" s="143">
        <f t="shared" si="78"/>
        <v>7.4</v>
      </c>
      <c r="HR12" s="145"/>
    </row>
    <row r="13" spans="1:226" s="40" customFormat="1" ht="15">
      <c r="A13" s="30">
        <v>5</v>
      </c>
      <c r="B13" s="109" t="s">
        <v>114</v>
      </c>
      <c r="C13" s="10" t="s">
        <v>115</v>
      </c>
      <c r="D13" s="11" t="s">
        <v>614</v>
      </c>
      <c r="E13" s="65" t="str">
        <f>C13&amp;D13</f>
        <v>1313KT1500</v>
      </c>
      <c r="F13" s="111" t="s">
        <v>615</v>
      </c>
      <c r="G13" s="112" t="s">
        <v>596</v>
      </c>
      <c r="H13" s="110" t="str">
        <f>I13&amp;"/"&amp;J13&amp;"/"&amp;19&amp;K13</f>
        <v>29/07/1996</v>
      </c>
      <c r="I13" s="11" t="s">
        <v>299</v>
      </c>
      <c r="J13" s="11" t="s">
        <v>236</v>
      </c>
      <c r="K13" s="11" t="s">
        <v>245</v>
      </c>
      <c r="L13" s="11" t="s">
        <v>616</v>
      </c>
      <c r="M13" s="10" t="s">
        <v>329</v>
      </c>
      <c r="N13" s="33"/>
      <c r="O13" s="33"/>
      <c r="P13" s="39">
        <f t="shared" si="0"/>
        <v>0</v>
      </c>
      <c r="Q13" s="33"/>
      <c r="R13" s="33"/>
      <c r="S13" s="39">
        <f t="shared" si="1"/>
        <v>0</v>
      </c>
      <c r="T13" s="33"/>
      <c r="U13" s="33"/>
      <c r="V13" s="39">
        <f t="shared" si="2"/>
        <v>0</v>
      </c>
      <c r="W13" s="33"/>
      <c r="X13" s="33"/>
      <c r="Y13" s="39">
        <f t="shared" si="3"/>
        <v>0</v>
      </c>
      <c r="Z13" s="39">
        <f t="shared" si="4"/>
        <v>0</v>
      </c>
      <c r="AA13" s="33"/>
      <c r="AB13" s="33"/>
      <c r="AC13" s="33"/>
      <c r="AD13" s="33"/>
      <c r="AE13" s="39">
        <f t="shared" si="5"/>
        <v>0</v>
      </c>
      <c r="AF13" s="33"/>
      <c r="AG13" s="33"/>
      <c r="AH13" s="39">
        <f t="shared" si="6"/>
        <v>0</v>
      </c>
      <c r="AI13" s="33"/>
      <c r="AJ13" s="33"/>
      <c r="AK13" s="39">
        <f>ROUND((AI13+AJ13*2)/3,1)</f>
        <v>0</v>
      </c>
      <c r="AL13" s="33"/>
      <c r="AM13" s="33"/>
      <c r="AN13" s="39">
        <f t="shared" si="7"/>
        <v>0</v>
      </c>
      <c r="AO13" s="39">
        <f t="shared" si="8"/>
        <v>0</v>
      </c>
      <c r="AP13" s="33"/>
      <c r="AQ13" s="33"/>
      <c r="AR13" s="39">
        <f t="shared" si="9"/>
        <v>0</v>
      </c>
      <c r="AS13" s="33"/>
      <c r="AT13" s="33"/>
      <c r="AU13" s="39">
        <f t="shared" si="10"/>
        <v>0</v>
      </c>
      <c r="AV13" s="33"/>
      <c r="AW13" s="33"/>
      <c r="AX13" s="39">
        <f t="shared" si="11"/>
        <v>0</v>
      </c>
      <c r="AY13" s="35"/>
      <c r="AZ13" s="35"/>
      <c r="BA13" s="39">
        <f t="shared" si="12"/>
        <v>0</v>
      </c>
      <c r="BB13" s="39">
        <f t="shared" si="13"/>
        <v>0</v>
      </c>
      <c r="BC13" s="33"/>
      <c r="BD13" s="33"/>
      <c r="BE13" s="39">
        <f t="shared" si="14"/>
        <v>0</v>
      </c>
      <c r="BF13" s="33"/>
      <c r="BG13" s="33"/>
      <c r="BH13" s="39">
        <f t="shared" si="15"/>
        <v>0</v>
      </c>
      <c r="BI13" s="35"/>
      <c r="BJ13" s="35"/>
      <c r="BK13" s="39">
        <f t="shared" si="16"/>
        <v>0</v>
      </c>
      <c r="BL13" s="35"/>
      <c r="BM13" s="35"/>
      <c r="BN13" s="39">
        <f t="shared" si="17"/>
        <v>0</v>
      </c>
      <c r="BO13" s="39">
        <f t="shared" si="18"/>
        <v>0</v>
      </c>
      <c r="BP13" s="33"/>
      <c r="BQ13" s="33"/>
      <c r="BR13" s="33"/>
      <c r="BS13" s="33"/>
      <c r="BT13" s="39">
        <f t="shared" si="19"/>
        <v>0</v>
      </c>
      <c r="BU13" s="33"/>
      <c r="BV13" s="33"/>
      <c r="BW13" s="39">
        <f t="shared" si="20"/>
        <v>0</v>
      </c>
      <c r="BX13" s="32"/>
      <c r="BY13" s="32"/>
      <c r="BZ13" s="39">
        <f t="shared" si="21"/>
        <v>0</v>
      </c>
      <c r="CA13" s="32"/>
      <c r="CB13" s="32"/>
      <c r="CC13" s="39">
        <f t="shared" si="22"/>
        <v>0</v>
      </c>
      <c r="CD13" s="39">
        <f t="shared" si="23"/>
        <v>0</v>
      </c>
      <c r="CE13" s="33"/>
      <c r="CF13" s="33"/>
      <c r="CG13" s="39">
        <f t="shared" si="24"/>
        <v>0</v>
      </c>
      <c r="CH13" s="33"/>
      <c r="CI13" s="33"/>
      <c r="CJ13" s="39">
        <f t="shared" si="25"/>
        <v>0</v>
      </c>
      <c r="CK13" s="33"/>
      <c r="CL13" s="33"/>
      <c r="CM13" s="39">
        <f t="shared" si="26"/>
        <v>0</v>
      </c>
      <c r="CN13" s="33"/>
      <c r="CO13" s="33"/>
      <c r="CP13" s="39">
        <f t="shared" si="27"/>
        <v>0</v>
      </c>
      <c r="CQ13" s="39">
        <f t="shared" si="28"/>
        <v>0</v>
      </c>
      <c r="CR13" s="33"/>
      <c r="CS13" s="33"/>
      <c r="CT13" s="39">
        <f t="shared" si="29"/>
        <v>0</v>
      </c>
      <c r="CU13" s="33"/>
      <c r="CV13" s="33"/>
      <c r="CW13" s="39">
        <f t="shared" si="30"/>
        <v>0</v>
      </c>
      <c r="CX13" s="33"/>
      <c r="CY13" s="33"/>
      <c r="CZ13" s="39">
        <f t="shared" si="31"/>
        <v>0</v>
      </c>
      <c r="DA13" s="35"/>
      <c r="DB13" s="35"/>
      <c r="DC13" s="39">
        <f t="shared" si="32"/>
        <v>0</v>
      </c>
      <c r="DD13" s="39">
        <f t="shared" si="33"/>
        <v>0</v>
      </c>
      <c r="DE13" s="33"/>
      <c r="DF13" s="33"/>
      <c r="DG13" s="39">
        <f t="shared" si="34"/>
        <v>0</v>
      </c>
      <c r="DH13" s="33"/>
      <c r="DI13" s="33"/>
      <c r="DJ13" s="39">
        <f t="shared" si="35"/>
        <v>0</v>
      </c>
      <c r="DK13" s="33"/>
      <c r="DL13" s="33"/>
      <c r="DM13" s="39">
        <f t="shared" si="36"/>
        <v>0</v>
      </c>
      <c r="DN13" s="33"/>
      <c r="DO13" s="33"/>
      <c r="DP13" s="39">
        <f t="shared" si="37"/>
        <v>0</v>
      </c>
      <c r="DQ13" s="99">
        <f t="shared" si="38"/>
        <v>0</v>
      </c>
      <c r="DR13" s="33"/>
      <c r="DS13" s="33"/>
      <c r="DT13" s="39">
        <f t="shared" si="39"/>
        <v>0</v>
      </c>
      <c r="DU13" s="33"/>
      <c r="DV13" s="33"/>
      <c r="DW13" s="39">
        <f t="shared" si="40"/>
        <v>0</v>
      </c>
      <c r="DX13" s="35"/>
      <c r="DY13" s="35"/>
      <c r="DZ13" s="39">
        <f t="shared" si="41"/>
        <v>0</v>
      </c>
      <c r="EA13" s="35"/>
      <c r="EB13" s="35"/>
      <c r="EC13" s="39">
        <f t="shared" si="42"/>
        <v>0</v>
      </c>
      <c r="ED13" s="39">
        <f t="shared" si="43"/>
        <v>0</v>
      </c>
      <c r="EE13" s="33"/>
      <c r="EF13" s="33"/>
      <c r="EG13" s="39">
        <f t="shared" si="44"/>
        <v>0</v>
      </c>
      <c r="EH13" s="33"/>
      <c r="EI13" s="33"/>
      <c r="EJ13" s="39">
        <f t="shared" si="45"/>
        <v>0</v>
      </c>
      <c r="EK13" s="33"/>
      <c r="EL13" s="33"/>
      <c r="EM13" s="39">
        <f t="shared" si="46"/>
        <v>0</v>
      </c>
      <c r="EN13" s="33"/>
      <c r="EO13" s="33"/>
      <c r="EP13" s="39">
        <f t="shared" si="47"/>
        <v>0</v>
      </c>
      <c r="EQ13" s="39">
        <f t="shared" si="48"/>
        <v>0</v>
      </c>
      <c r="ER13" s="33"/>
      <c r="ES13" s="33"/>
      <c r="ET13" s="39">
        <f t="shared" si="49"/>
        <v>0</v>
      </c>
      <c r="EU13" s="33"/>
      <c r="EV13" s="33"/>
      <c r="EW13" s="39">
        <f t="shared" si="50"/>
        <v>0</v>
      </c>
      <c r="EX13" s="33"/>
      <c r="EY13" s="33"/>
      <c r="EZ13" s="39">
        <f t="shared" si="51"/>
        <v>0</v>
      </c>
      <c r="FA13" s="33"/>
      <c r="FB13" s="33"/>
      <c r="FC13" s="39">
        <f t="shared" si="52"/>
        <v>0</v>
      </c>
      <c r="FD13" s="39">
        <f t="shared" si="53"/>
        <v>0</v>
      </c>
      <c r="FE13" s="33"/>
      <c r="FF13" s="33"/>
      <c r="FG13" s="39">
        <f t="shared" si="54"/>
        <v>0</v>
      </c>
      <c r="FH13" s="33"/>
      <c r="FI13" s="33"/>
      <c r="FJ13" s="39">
        <f t="shared" si="55"/>
        <v>0</v>
      </c>
      <c r="FK13" s="35"/>
      <c r="FL13" s="35"/>
      <c r="FM13" s="39">
        <f t="shared" si="56"/>
        <v>0</v>
      </c>
      <c r="FN13" s="35"/>
      <c r="FO13" s="35"/>
      <c r="FP13" s="39">
        <f t="shared" si="57"/>
        <v>0</v>
      </c>
      <c r="FQ13" s="39">
        <f t="shared" si="58"/>
        <v>0</v>
      </c>
      <c r="FR13" s="33"/>
      <c r="FS13" s="33"/>
      <c r="FT13" s="39">
        <f t="shared" si="59"/>
        <v>0</v>
      </c>
      <c r="FU13" s="33"/>
      <c r="FV13" s="33"/>
      <c r="FW13" s="39">
        <f t="shared" si="60"/>
        <v>0</v>
      </c>
      <c r="FX13" s="33"/>
      <c r="FY13" s="33"/>
      <c r="FZ13" s="39">
        <f t="shared" si="61"/>
        <v>0</v>
      </c>
      <c r="GA13" s="33"/>
      <c r="GB13" s="33"/>
      <c r="GC13" s="39">
        <f t="shared" si="62"/>
        <v>0</v>
      </c>
      <c r="GD13" s="39">
        <f t="shared" si="63"/>
        <v>0</v>
      </c>
      <c r="GE13" s="33"/>
      <c r="GF13" s="33"/>
      <c r="GG13" s="142">
        <f t="shared" si="64"/>
        <v>0</v>
      </c>
      <c r="GH13" s="33"/>
      <c r="GI13" s="33"/>
      <c r="GJ13" s="128">
        <f t="shared" si="65"/>
        <v>0</v>
      </c>
      <c r="GK13" s="33"/>
      <c r="GL13" s="33"/>
      <c r="GM13" s="142">
        <f t="shared" si="66"/>
        <v>0</v>
      </c>
      <c r="GN13" s="33"/>
      <c r="GO13" s="33"/>
      <c r="GP13" s="128">
        <f t="shared" si="67"/>
        <v>0</v>
      </c>
      <c r="GQ13" s="143">
        <f t="shared" si="68"/>
        <v>0</v>
      </c>
      <c r="GR13" s="33"/>
      <c r="GS13" s="33"/>
      <c r="GT13" s="142">
        <f t="shared" si="69"/>
        <v>0</v>
      </c>
      <c r="GU13" s="33"/>
      <c r="GV13" s="33"/>
      <c r="GW13" s="128">
        <f t="shared" si="70"/>
        <v>0</v>
      </c>
      <c r="GX13" s="33"/>
      <c r="GY13" s="33"/>
      <c r="GZ13" s="142">
        <f t="shared" si="71"/>
        <v>0</v>
      </c>
      <c r="HA13" s="33"/>
      <c r="HB13" s="33"/>
      <c r="HC13" s="128">
        <f t="shared" si="72"/>
        <v>0</v>
      </c>
      <c r="HD13" s="143">
        <f t="shared" si="73"/>
        <v>0</v>
      </c>
      <c r="HE13" s="32"/>
      <c r="HF13" s="32"/>
      <c r="HG13" s="142">
        <f t="shared" si="74"/>
        <v>0</v>
      </c>
      <c r="HH13" s="131"/>
      <c r="HI13" s="131"/>
      <c r="HJ13" s="128">
        <f t="shared" si="75"/>
        <v>0</v>
      </c>
      <c r="HK13" s="32"/>
      <c r="HL13" s="32"/>
      <c r="HM13" s="142">
        <f t="shared" si="76"/>
        <v>0</v>
      </c>
      <c r="HN13" s="32"/>
      <c r="HO13" s="32"/>
      <c r="HP13" s="128">
        <f t="shared" si="77"/>
        <v>0</v>
      </c>
      <c r="HQ13" s="143">
        <f t="shared" si="78"/>
        <v>0</v>
      </c>
      <c r="HR13" s="145"/>
    </row>
    <row r="14" spans="1:226" s="40" customFormat="1" ht="15">
      <c r="A14" s="30">
        <v>6</v>
      </c>
      <c r="B14" s="30" t="s">
        <v>114</v>
      </c>
      <c r="C14" s="30" t="s">
        <v>141</v>
      </c>
      <c r="D14" s="31" t="s">
        <v>233</v>
      </c>
      <c r="E14" s="65" t="s">
        <v>629</v>
      </c>
      <c r="F14" s="42" t="s">
        <v>234</v>
      </c>
      <c r="G14" s="43" t="s">
        <v>235</v>
      </c>
      <c r="H14" s="68" t="s">
        <v>630</v>
      </c>
      <c r="I14" s="31" t="s">
        <v>187</v>
      </c>
      <c r="J14" s="31" t="s">
        <v>236</v>
      </c>
      <c r="K14" s="31" t="s">
        <v>191</v>
      </c>
      <c r="L14" s="31" t="s">
        <v>211</v>
      </c>
      <c r="M14" s="30"/>
      <c r="N14" s="33"/>
      <c r="O14" s="33"/>
      <c r="P14" s="39">
        <f t="shared" si="0"/>
        <v>0</v>
      </c>
      <c r="Q14" s="33"/>
      <c r="R14" s="33"/>
      <c r="S14" s="39">
        <f t="shared" si="1"/>
        <v>0</v>
      </c>
      <c r="T14" s="33"/>
      <c r="U14" s="33"/>
      <c r="V14" s="39">
        <f t="shared" si="2"/>
        <v>0</v>
      </c>
      <c r="W14" s="33"/>
      <c r="X14" s="33"/>
      <c r="Y14" s="39">
        <f t="shared" si="3"/>
        <v>0</v>
      </c>
      <c r="Z14" s="39">
        <f t="shared" si="4"/>
        <v>0</v>
      </c>
      <c r="AA14" s="33"/>
      <c r="AB14" s="33"/>
      <c r="AC14" s="33"/>
      <c r="AD14" s="33"/>
      <c r="AE14" s="39">
        <f t="shared" si="5"/>
        <v>0</v>
      </c>
      <c r="AF14" s="33"/>
      <c r="AG14" s="33"/>
      <c r="AH14" s="39">
        <f t="shared" si="6"/>
        <v>0</v>
      </c>
      <c r="AI14" s="33"/>
      <c r="AJ14" s="33"/>
      <c r="AK14" s="39">
        <f>ROUND((AI14+AJ14*2)/3,1)</f>
        <v>0</v>
      </c>
      <c r="AL14" s="33"/>
      <c r="AM14" s="33"/>
      <c r="AN14" s="39">
        <f t="shared" si="7"/>
        <v>0</v>
      </c>
      <c r="AO14" s="39">
        <f t="shared" si="8"/>
        <v>0</v>
      </c>
      <c r="AP14" s="33"/>
      <c r="AQ14" s="33"/>
      <c r="AR14" s="39">
        <f t="shared" si="9"/>
        <v>0</v>
      </c>
      <c r="AS14" s="33"/>
      <c r="AT14" s="33"/>
      <c r="AU14" s="39">
        <f t="shared" si="10"/>
        <v>0</v>
      </c>
      <c r="AV14" s="33"/>
      <c r="AW14" s="33"/>
      <c r="AX14" s="34">
        <f t="shared" si="11"/>
        <v>0</v>
      </c>
      <c r="AY14" s="35"/>
      <c r="AZ14" s="35"/>
      <c r="BA14" s="39">
        <f t="shared" si="12"/>
        <v>0</v>
      </c>
      <c r="BB14" s="39">
        <f t="shared" si="13"/>
        <v>0</v>
      </c>
      <c r="BC14" s="33"/>
      <c r="BD14" s="33"/>
      <c r="BE14" s="39">
        <f t="shared" si="14"/>
        <v>0</v>
      </c>
      <c r="BF14" s="33"/>
      <c r="BG14" s="33"/>
      <c r="BH14" s="39">
        <f t="shared" si="15"/>
        <v>0</v>
      </c>
      <c r="BI14" s="35"/>
      <c r="BJ14" s="35"/>
      <c r="BK14" s="39">
        <f t="shared" si="16"/>
        <v>0</v>
      </c>
      <c r="BL14" s="35"/>
      <c r="BM14" s="35"/>
      <c r="BN14" s="39">
        <f t="shared" si="17"/>
        <v>0</v>
      </c>
      <c r="BO14" s="39">
        <f t="shared" si="18"/>
        <v>0</v>
      </c>
      <c r="BP14" s="33"/>
      <c r="BQ14" s="33"/>
      <c r="BR14" s="33"/>
      <c r="BS14" s="33"/>
      <c r="BT14" s="39">
        <f t="shared" si="19"/>
        <v>0</v>
      </c>
      <c r="BU14" s="33"/>
      <c r="BV14" s="33"/>
      <c r="BW14" s="39">
        <f t="shared" si="20"/>
        <v>0</v>
      </c>
      <c r="BX14" s="32"/>
      <c r="BY14" s="32"/>
      <c r="BZ14" s="39">
        <f t="shared" si="21"/>
        <v>0</v>
      </c>
      <c r="CA14" s="32"/>
      <c r="CB14" s="32"/>
      <c r="CC14" s="39">
        <f t="shared" si="22"/>
        <v>0</v>
      </c>
      <c r="CD14" s="39">
        <f t="shared" si="23"/>
        <v>0</v>
      </c>
      <c r="CE14" s="33"/>
      <c r="CF14" s="33"/>
      <c r="CG14" s="39">
        <f t="shared" si="24"/>
        <v>0</v>
      </c>
      <c r="CH14" s="33"/>
      <c r="CI14" s="33"/>
      <c r="CJ14" s="39">
        <f t="shared" si="25"/>
        <v>0</v>
      </c>
      <c r="CK14" s="33"/>
      <c r="CL14" s="33"/>
      <c r="CM14" s="39">
        <f t="shared" si="26"/>
        <v>0</v>
      </c>
      <c r="CN14" s="33"/>
      <c r="CO14" s="33"/>
      <c r="CP14" s="39">
        <f t="shared" si="27"/>
        <v>0</v>
      </c>
      <c r="CQ14" s="39">
        <f t="shared" si="28"/>
        <v>0</v>
      </c>
      <c r="CR14" s="33"/>
      <c r="CS14" s="33"/>
      <c r="CT14" s="39">
        <f t="shared" si="29"/>
        <v>0</v>
      </c>
      <c r="CU14" s="33"/>
      <c r="CV14" s="33"/>
      <c r="CW14" s="39">
        <f t="shared" si="30"/>
        <v>0</v>
      </c>
      <c r="CX14" s="33"/>
      <c r="CY14" s="33"/>
      <c r="CZ14" s="39">
        <f t="shared" si="31"/>
        <v>0</v>
      </c>
      <c r="DA14" s="35"/>
      <c r="DB14" s="35"/>
      <c r="DC14" s="39">
        <f t="shared" si="32"/>
        <v>0</v>
      </c>
      <c r="DD14" s="39">
        <f t="shared" si="33"/>
        <v>0</v>
      </c>
      <c r="DE14" s="33"/>
      <c r="DF14" s="33"/>
      <c r="DG14" s="39">
        <f t="shared" si="34"/>
        <v>0</v>
      </c>
      <c r="DH14" s="33"/>
      <c r="DI14" s="33"/>
      <c r="DJ14" s="39">
        <f t="shared" si="35"/>
        <v>0</v>
      </c>
      <c r="DK14" s="33"/>
      <c r="DL14" s="33"/>
      <c r="DM14" s="39">
        <f t="shared" si="36"/>
        <v>0</v>
      </c>
      <c r="DN14" s="33"/>
      <c r="DO14" s="33"/>
      <c r="DP14" s="39">
        <f t="shared" si="37"/>
        <v>0</v>
      </c>
      <c r="DQ14" s="99">
        <f t="shared" si="38"/>
        <v>0</v>
      </c>
      <c r="DR14" s="33"/>
      <c r="DS14" s="33"/>
      <c r="DT14" s="39">
        <f t="shared" si="39"/>
        <v>0</v>
      </c>
      <c r="DU14" s="33"/>
      <c r="DV14" s="33"/>
      <c r="DW14" s="39">
        <f t="shared" si="40"/>
        <v>0</v>
      </c>
      <c r="DX14" s="35"/>
      <c r="DY14" s="35"/>
      <c r="DZ14" s="39">
        <f t="shared" si="41"/>
        <v>0</v>
      </c>
      <c r="EA14" s="35"/>
      <c r="EB14" s="35"/>
      <c r="EC14" s="39">
        <f t="shared" si="42"/>
        <v>0</v>
      </c>
      <c r="ED14" s="39">
        <f t="shared" si="43"/>
        <v>0</v>
      </c>
      <c r="EE14" s="33"/>
      <c r="EF14" s="33"/>
      <c r="EG14" s="39">
        <f t="shared" si="44"/>
        <v>0</v>
      </c>
      <c r="EH14" s="33"/>
      <c r="EI14" s="33"/>
      <c r="EJ14" s="39">
        <f t="shared" si="45"/>
        <v>0</v>
      </c>
      <c r="EK14" s="33"/>
      <c r="EL14" s="33"/>
      <c r="EM14" s="39">
        <f t="shared" si="46"/>
        <v>0</v>
      </c>
      <c r="EN14" s="33"/>
      <c r="EO14" s="33"/>
      <c r="EP14" s="39">
        <f t="shared" si="47"/>
        <v>0</v>
      </c>
      <c r="EQ14" s="39">
        <f t="shared" si="48"/>
        <v>0</v>
      </c>
      <c r="ER14" s="33"/>
      <c r="ES14" s="33"/>
      <c r="ET14" s="39">
        <f t="shared" si="49"/>
        <v>0</v>
      </c>
      <c r="EU14" s="33"/>
      <c r="EV14" s="33"/>
      <c r="EW14" s="39">
        <f t="shared" si="50"/>
        <v>0</v>
      </c>
      <c r="EX14" s="33"/>
      <c r="EY14" s="33"/>
      <c r="EZ14" s="39">
        <f t="shared" si="51"/>
        <v>0</v>
      </c>
      <c r="FA14" s="33"/>
      <c r="FB14" s="33"/>
      <c r="FC14" s="39">
        <f t="shared" si="52"/>
        <v>0</v>
      </c>
      <c r="FD14" s="39">
        <f t="shared" si="53"/>
        <v>0</v>
      </c>
      <c r="FE14" s="33"/>
      <c r="FF14" s="33"/>
      <c r="FG14" s="39">
        <f t="shared" si="54"/>
        <v>0</v>
      </c>
      <c r="FH14" s="33"/>
      <c r="FI14" s="33"/>
      <c r="FJ14" s="39">
        <f t="shared" si="55"/>
        <v>0</v>
      </c>
      <c r="FK14" s="35"/>
      <c r="FL14" s="35"/>
      <c r="FM14" s="39">
        <f t="shared" si="56"/>
        <v>0</v>
      </c>
      <c r="FN14" s="35"/>
      <c r="FO14" s="35"/>
      <c r="FP14" s="39">
        <f t="shared" si="57"/>
        <v>0</v>
      </c>
      <c r="FQ14" s="39">
        <f t="shared" si="58"/>
        <v>0</v>
      </c>
      <c r="FR14" s="33"/>
      <c r="FS14" s="33"/>
      <c r="FT14" s="39">
        <f t="shared" si="59"/>
        <v>0</v>
      </c>
      <c r="FU14" s="33"/>
      <c r="FV14" s="33"/>
      <c r="FW14" s="39">
        <f t="shared" si="60"/>
        <v>0</v>
      </c>
      <c r="FX14" s="33"/>
      <c r="FY14" s="33"/>
      <c r="FZ14" s="39">
        <f t="shared" si="61"/>
        <v>0</v>
      </c>
      <c r="GA14" s="33"/>
      <c r="GB14" s="33"/>
      <c r="GC14" s="39">
        <f t="shared" si="62"/>
        <v>0</v>
      </c>
      <c r="GD14" s="39">
        <f t="shared" si="63"/>
        <v>0</v>
      </c>
      <c r="GE14" s="33"/>
      <c r="GF14" s="33"/>
      <c r="GG14" s="142">
        <f t="shared" si="64"/>
        <v>0</v>
      </c>
      <c r="GH14" s="33"/>
      <c r="GI14" s="33"/>
      <c r="GJ14" s="128">
        <f t="shared" si="65"/>
        <v>0</v>
      </c>
      <c r="GK14" s="33"/>
      <c r="GL14" s="33"/>
      <c r="GM14" s="142">
        <f t="shared" si="66"/>
        <v>0</v>
      </c>
      <c r="GN14" s="33"/>
      <c r="GO14" s="33"/>
      <c r="GP14" s="128">
        <f t="shared" si="67"/>
        <v>0</v>
      </c>
      <c r="GQ14" s="143">
        <f t="shared" si="68"/>
        <v>0</v>
      </c>
      <c r="GR14" s="33"/>
      <c r="GS14" s="33"/>
      <c r="GT14" s="142">
        <f t="shared" si="69"/>
        <v>0</v>
      </c>
      <c r="GU14" s="33"/>
      <c r="GV14" s="33"/>
      <c r="GW14" s="128">
        <f t="shared" si="70"/>
        <v>0</v>
      </c>
      <c r="GX14" s="33"/>
      <c r="GY14" s="33"/>
      <c r="GZ14" s="142">
        <f t="shared" si="71"/>
        <v>0</v>
      </c>
      <c r="HA14" s="33"/>
      <c r="HB14" s="33"/>
      <c r="HC14" s="128">
        <f t="shared" si="72"/>
        <v>0</v>
      </c>
      <c r="HD14" s="143">
        <f t="shared" si="73"/>
        <v>0</v>
      </c>
      <c r="HE14" s="32"/>
      <c r="HF14" s="32"/>
      <c r="HG14" s="142">
        <f t="shared" si="74"/>
        <v>0</v>
      </c>
      <c r="HH14" s="131"/>
      <c r="HI14" s="131"/>
      <c r="HJ14" s="128">
        <f t="shared" si="75"/>
        <v>0</v>
      </c>
      <c r="HK14" s="32"/>
      <c r="HL14" s="32"/>
      <c r="HM14" s="142">
        <f t="shared" si="76"/>
        <v>0</v>
      </c>
      <c r="HN14" s="32"/>
      <c r="HO14" s="32"/>
      <c r="HP14" s="128">
        <f t="shared" si="77"/>
        <v>0</v>
      </c>
      <c r="HQ14" s="143">
        <f t="shared" si="78"/>
        <v>0</v>
      </c>
      <c r="HR14" s="145"/>
    </row>
  </sheetData>
  <sheetProtection/>
  <mergeCells count="76">
    <mergeCell ref="HR6:HR8"/>
    <mergeCell ref="C6:D6"/>
    <mergeCell ref="C7:C8"/>
    <mergeCell ref="D7:D8"/>
    <mergeCell ref="FD7:FD8"/>
    <mergeCell ref="FQ7:FQ8"/>
    <mergeCell ref="ER7:EW7"/>
    <mergeCell ref="EE6:EP6"/>
    <mergeCell ref="FE6:FP6"/>
    <mergeCell ref="FE7:FJ7"/>
    <mergeCell ref="FK7:FP7"/>
    <mergeCell ref="EE7:EJ7"/>
    <mergeCell ref="EK7:EP7"/>
    <mergeCell ref="EQ7:EQ8"/>
    <mergeCell ref="ER6:FC6"/>
    <mergeCell ref="CK7:CP7"/>
    <mergeCell ref="EX7:FC7"/>
    <mergeCell ref="ED7:ED8"/>
    <mergeCell ref="DK7:DP7"/>
    <mergeCell ref="DE7:DJ7"/>
    <mergeCell ref="GQ7:GQ8"/>
    <mergeCell ref="N7:S7"/>
    <mergeCell ref="T7:Y7"/>
    <mergeCell ref="Z7:Z8"/>
    <mergeCell ref="AA7:AH7"/>
    <mergeCell ref="BO7:BO8"/>
    <mergeCell ref="AI7:AN7"/>
    <mergeCell ref="AP7:AU7"/>
    <mergeCell ref="AV7:BA7"/>
    <mergeCell ref="BB7:BB8"/>
    <mergeCell ref="HQ7:HQ8"/>
    <mergeCell ref="GR6:HC6"/>
    <mergeCell ref="GR7:GW7"/>
    <mergeCell ref="GX7:HC7"/>
    <mergeCell ref="HD7:HD8"/>
    <mergeCell ref="HE6:HP6"/>
    <mergeCell ref="HE7:HJ7"/>
    <mergeCell ref="HK7:HP7"/>
    <mergeCell ref="FR6:GC6"/>
    <mergeCell ref="FR7:FW7"/>
    <mergeCell ref="FX7:GC7"/>
    <mergeCell ref="GD7:GD8"/>
    <mergeCell ref="GE6:GP6"/>
    <mergeCell ref="GE7:GJ7"/>
    <mergeCell ref="GK7:GP7"/>
    <mergeCell ref="N6:Y6"/>
    <mergeCell ref="DR6:EC6"/>
    <mergeCell ref="CE6:CP6"/>
    <mergeCell ref="CQ7:CQ8"/>
    <mergeCell ref="CR7:CW7"/>
    <mergeCell ref="CX7:DC7"/>
    <mergeCell ref="AP6:BA6"/>
    <mergeCell ref="DR7:DW7"/>
    <mergeCell ref="DX7:EC7"/>
    <mergeCell ref="AO7:AO8"/>
    <mergeCell ref="DQ7:DQ8"/>
    <mergeCell ref="BC6:BN6"/>
    <mergeCell ref="BP7:BW7"/>
    <mergeCell ref="BX7:CC7"/>
    <mergeCell ref="BI7:BN7"/>
    <mergeCell ref="CE7:CJ7"/>
    <mergeCell ref="AA6:AN6"/>
    <mergeCell ref="CR6:DC6"/>
    <mergeCell ref="DE6:DP6"/>
    <mergeCell ref="BP6:CC6"/>
    <mergeCell ref="BC7:BH7"/>
    <mergeCell ref="CD7:CD8"/>
    <mergeCell ref="DD7:DD8"/>
    <mergeCell ref="M6:M8"/>
    <mergeCell ref="A6:A8"/>
    <mergeCell ref="B6:B8"/>
    <mergeCell ref="F6:G8"/>
    <mergeCell ref="E6:E8"/>
    <mergeCell ref="I6:K8"/>
    <mergeCell ref="L6:L8"/>
    <mergeCell ref="H6:H8"/>
  </mergeCells>
  <printOptions/>
  <pageMargins left="0.7" right="0.7" top="0.75" bottom="0.75" header="0.3" footer="0.3"/>
  <pageSetup horizontalDpi="600" verticalDpi="600" orientation="portrait" paperSize="9" r:id="rId1"/>
  <ignoredErrors>
    <ignoredError sqref="D10:D12 D13 BP9:BS9 I9:K9 D9 I10:K11 I13:K13 I12:K12 D14:L1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IH16"/>
  <sheetViews>
    <sheetView zoomScalePageLayoutView="0" workbookViewId="0" topLeftCell="A1">
      <pane xSplit="13" ySplit="8" topLeftCell="FX9" activePane="bottomRight" state="frozen"/>
      <selection pane="topLeft" activeCell="A1" sqref="A1"/>
      <selection pane="topRight" activeCell="M1" sqref="M1"/>
      <selection pane="bottomLeft" activeCell="A9" sqref="A9"/>
      <selection pane="bottomRight" activeCell="H10" sqref="H10"/>
    </sheetView>
  </sheetViews>
  <sheetFormatPr defaultColWidth="9.140625" defaultRowHeight="15"/>
  <cols>
    <col min="1" max="1" width="2.421875" style="47" customWidth="1"/>
    <col min="2" max="2" width="2.57421875" style="47" customWidth="1"/>
    <col min="3" max="3" width="5.8515625" style="47" customWidth="1"/>
    <col min="4" max="4" width="3.00390625" style="47" customWidth="1"/>
    <col min="5" max="5" width="9.8515625" style="47" customWidth="1"/>
    <col min="6" max="6" width="13.57421875" style="47" customWidth="1"/>
    <col min="7" max="7" width="6.28125" style="47" customWidth="1"/>
    <col min="8" max="8" width="8.28125" style="47" customWidth="1"/>
    <col min="9" max="11" width="2.140625" style="47" hidden="1" customWidth="1"/>
    <col min="12" max="12" width="7.00390625" style="47" customWidth="1"/>
    <col min="13" max="13" width="7.57421875" style="47" customWidth="1"/>
    <col min="14" max="19" width="2.8515625" style="47" customWidth="1"/>
    <col min="20" max="25" width="2.8515625" style="47" hidden="1" customWidth="1"/>
    <col min="26" max="34" width="2.8515625" style="47" customWidth="1"/>
    <col min="35" max="40" width="2.8515625" style="47" hidden="1" customWidth="1"/>
    <col min="41" max="47" width="2.8515625" style="47" customWidth="1"/>
    <col min="48" max="53" width="2.8515625" style="47" hidden="1" customWidth="1"/>
    <col min="54" max="60" width="2.8515625" style="47" customWidth="1"/>
    <col min="61" max="66" width="2.8515625" style="47" hidden="1" customWidth="1"/>
    <col min="67" max="75" width="2.8515625" style="47" customWidth="1"/>
    <col min="76" max="81" width="2.8515625" style="47" hidden="1" customWidth="1"/>
    <col min="82" max="88" width="2.8515625" style="47" customWidth="1"/>
    <col min="89" max="94" width="2.8515625" style="47" hidden="1" customWidth="1"/>
    <col min="95" max="101" width="2.8515625" style="47" customWidth="1"/>
    <col min="102" max="107" width="2.8515625" style="47" hidden="1" customWidth="1"/>
    <col min="108" max="114" width="2.8515625" style="47" customWidth="1"/>
    <col min="115" max="120" width="2.8515625" style="47" hidden="1" customWidth="1"/>
    <col min="121" max="129" width="2.8515625" style="47" customWidth="1"/>
    <col min="130" max="135" width="2.8515625" style="47" hidden="1" customWidth="1"/>
    <col min="136" max="142" width="2.8515625" style="47" customWidth="1"/>
    <col min="143" max="148" width="2.8515625" style="47" hidden="1" customWidth="1"/>
    <col min="149" max="155" width="2.8515625" style="47" customWidth="1"/>
    <col min="156" max="161" width="2.8515625" style="47" hidden="1" customWidth="1"/>
    <col min="162" max="170" width="2.8515625" style="47" customWidth="1"/>
    <col min="171" max="176" width="2.8515625" style="47" hidden="1" customWidth="1"/>
    <col min="177" max="183" width="2.8515625" style="47" customWidth="1"/>
    <col min="184" max="189" width="2.8515625" style="47" hidden="1" customWidth="1"/>
    <col min="190" max="196" width="2.8515625" style="47" customWidth="1"/>
    <col min="197" max="202" width="2.8515625" style="47" hidden="1" customWidth="1"/>
    <col min="203" max="209" width="2.8515625" style="47" customWidth="1"/>
    <col min="210" max="215" width="2.8515625" style="47" hidden="1" customWidth="1"/>
    <col min="216" max="222" width="2.8515625" style="47" customWidth="1"/>
    <col min="223" max="228" width="2.8515625" style="47" hidden="1" customWidth="1"/>
    <col min="229" max="235" width="2.8515625" style="47" customWidth="1"/>
    <col min="236" max="241" width="2.8515625" style="47" hidden="1" customWidth="1"/>
    <col min="242" max="242" width="2.8515625" style="47" customWidth="1"/>
    <col min="243" max="16384" width="9.140625" style="47" customWidth="1"/>
  </cols>
  <sheetData>
    <row r="1" spans="1:242" ht="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</row>
    <row r="2" spans="1:242" ht="1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</row>
    <row r="3" spans="1:242" ht="15">
      <c r="A3" s="24" t="s">
        <v>33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</row>
    <row r="4" spans="1:242" ht="15">
      <c r="A4" s="24" t="s">
        <v>64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</row>
    <row r="5" spans="1:242" ht="1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</row>
    <row r="6" spans="1:242" ht="15" customHeight="1">
      <c r="A6" s="199" t="s">
        <v>2</v>
      </c>
      <c r="B6" s="199" t="s">
        <v>3</v>
      </c>
      <c r="C6" s="224" t="s">
        <v>632</v>
      </c>
      <c r="D6" s="224"/>
      <c r="E6" s="200" t="s">
        <v>542</v>
      </c>
      <c r="F6" s="199" t="s">
        <v>4</v>
      </c>
      <c r="G6" s="198"/>
      <c r="H6" s="197" t="s">
        <v>637</v>
      </c>
      <c r="I6" s="203"/>
      <c r="J6" s="204"/>
      <c r="K6" s="205"/>
      <c r="L6" s="197" t="s">
        <v>6</v>
      </c>
      <c r="M6" s="197" t="s">
        <v>7</v>
      </c>
      <c r="N6" s="212" t="s">
        <v>34</v>
      </c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154">
        <v>4</v>
      </c>
      <c r="AA6" s="212" t="s">
        <v>18</v>
      </c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154">
        <v>6</v>
      </c>
      <c r="AP6" s="212" t="s">
        <v>19</v>
      </c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154">
        <v>2</v>
      </c>
      <c r="BC6" s="212" t="s">
        <v>20</v>
      </c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154">
        <v>3</v>
      </c>
      <c r="BP6" s="212" t="s">
        <v>21</v>
      </c>
      <c r="BQ6" s="213"/>
      <c r="BR6" s="213"/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/>
      <c r="CD6" s="154">
        <v>5</v>
      </c>
      <c r="CE6" s="212" t="s">
        <v>22</v>
      </c>
      <c r="CF6" s="213"/>
      <c r="CG6" s="213"/>
      <c r="CH6" s="213"/>
      <c r="CI6" s="213"/>
      <c r="CJ6" s="213"/>
      <c r="CK6" s="213"/>
      <c r="CL6" s="213"/>
      <c r="CM6" s="213"/>
      <c r="CN6" s="213"/>
      <c r="CO6" s="213"/>
      <c r="CP6" s="213"/>
      <c r="CQ6" s="154">
        <v>2</v>
      </c>
      <c r="CR6" s="212" t="s">
        <v>65</v>
      </c>
      <c r="CS6" s="213"/>
      <c r="CT6" s="213"/>
      <c r="CU6" s="213"/>
      <c r="CV6" s="213"/>
      <c r="CW6" s="213"/>
      <c r="CX6" s="213"/>
      <c r="CY6" s="213"/>
      <c r="CZ6" s="213"/>
      <c r="DA6" s="213"/>
      <c r="DB6" s="213"/>
      <c r="DC6" s="213"/>
      <c r="DD6" s="154">
        <v>2</v>
      </c>
      <c r="DE6" s="212" t="s">
        <v>66</v>
      </c>
      <c r="DF6" s="213"/>
      <c r="DG6" s="213"/>
      <c r="DH6" s="213"/>
      <c r="DI6" s="213"/>
      <c r="DJ6" s="213"/>
      <c r="DK6" s="213"/>
      <c r="DL6" s="213"/>
      <c r="DM6" s="213"/>
      <c r="DN6" s="213"/>
      <c r="DO6" s="213"/>
      <c r="DP6" s="213"/>
      <c r="DQ6" s="154">
        <v>4</v>
      </c>
      <c r="DR6" s="212" t="s">
        <v>67</v>
      </c>
      <c r="DS6" s="213"/>
      <c r="DT6" s="213"/>
      <c r="DU6" s="213"/>
      <c r="DV6" s="213"/>
      <c r="DW6" s="213"/>
      <c r="DX6" s="213"/>
      <c r="DY6" s="213"/>
      <c r="DZ6" s="213"/>
      <c r="EA6" s="213"/>
      <c r="EB6" s="213"/>
      <c r="EC6" s="213"/>
      <c r="ED6" s="213"/>
      <c r="EE6" s="213"/>
      <c r="EF6" s="154">
        <v>2</v>
      </c>
      <c r="EG6" s="212" t="s">
        <v>68</v>
      </c>
      <c r="EH6" s="213"/>
      <c r="EI6" s="213"/>
      <c r="EJ6" s="213"/>
      <c r="EK6" s="213"/>
      <c r="EL6" s="213"/>
      <c r="EM6" s="213"/>
      <c r="EN6" s="213"/>
      <c r="EO6" s="213"/>
      <c r="EP6" s="213"/>
      <c r="EQ6" s="213"/>
      <c r="ER6" s="213"/>
      <c r="ES6" s="154">
        <v>2</v>
      </c>
      <c r="ET6" s="212" t="s">
        <v>25</v>
      </c>
      <c r="EU6" s="213"/>
      <c r="EV6" s="213"/>
      <c r="EW6" s="213"/>
      <c r="EX6" s="213"/>
      <c r="EY6" s="213"/>
      <c r="EZ6" s="213"/>
      <c r="FA6" s="213"/>
      <c r="FB6" s="213"/>
      <c r="FC6" s="213"/>
      <c r="FD6" s="213"/>
      <c r="FE6" s="213"/>
      <c r="FF6" s="154">
        <v>2</v>
      </c>
      <c r="FG6" s="212" t="s">
        <v>69</v>
      </c>
      <c r="FH6" s="213"/>
      <c r="FI6" s="213"/>
      <c r="FJ6" s="213"/>
      <c r="FK6" s="213"/>
      <c r="FL6" s="213"/>
      <c r="FM6" s="213"/>
      <c r="FN6" s="213"/>
      <c r="FO6" s="213"/>
      <c r="FP6" s="213"/>
      <c r="FQ6" s="213"/>
      <c r="FR6" s="213"/>
      <c r="FS6" s="213"/>
      <c r="FT6" s="213"/>
      <c r="FU6" s="154">
        <v>4</v>
      </c>
      <c r="FV6" s="212" t="s">
        <v>70</v>
      </c>
      <c r="FW6" s="213"/>
      <c r="FX6" s="213"/>
      <c r="FY6" s="213"/>
      <c r="FZ6" s="213"/>
      <c r="GA6" s="213"/>
      <c r="GB6" s="213"/>
      <c r="GC6" s="213"/>
      <c r="GD6" s="213"/>
      <c r="GE6" s="213"/>
      <c r="GF6" s="213"/>
      <c r="GG6" s="213"/>
      <c r="GH6" s="154">
        <v>2</v>
      </c>
      <c r="GI6" s="212" t="s">
        <v>71</v>
      </c>
      <c r="GJ6" s="213"/>
      <c r="GK6" s="213"/>
      <c r="GL6" s="213"/>
      <c r="GM6" s="213"/>
      <c r="GN6" s="213"/>
      <c r="GO6" s="213"/>
      <c r="GP6" s="213"/>
      <c r="GQ6" s="213"/>
      <c r="GR6" s="213"/>
      <c r="GS6" s="213"/>
      <c r="GT6" s="213"/>
      <c r="GU6" s="154">
        <v>3</v>
      </c>
      <c r="GV6" s="212" t="s">
        <v>72</v>
      </c>
      <c r="GW6" s="213"/>
      <c r="GX6" s="213"/>
      <c r="GY6" s="213"/>
      <c r="GZ6" s="213"/>
      <c r="HA6" s="213"/>
      <c r="HB6" s="213"/>
      <c r="HC6" s="213"/>
      <c r="HD6" s="213"/>
      <c r="HE6" s="213"/>
      <c r="HF6" s="213"/>
      <c r="HG6" s="213"/>
      <c r="HH6" s="154">
        <v>3</v>
      </c>
      <c r="HI6" s="212" t="s">
        <v>73</v>
      </c>
      <c r="HJ6" s="213"/>
      <c r="HK6" s="213"/>
      <c r="HL6" s="213"/>
      <c r="HM6" s="213"/>
      <c r="HN6" s="213"/>
      <c r="HO6" s="213"/>
      <c r="HP6" s="213"/>
      <c r="HQ6" s="213"/>
      <c r="HR6" s="213"/>
      <c r="HS6" s="213"/>
      <c r="HT6" s="213"/>
      <c r="HU6" s="154">
        <v>4</v>
      </c>
      <c r="HV6" s="212" t="s">
        <v>74</v>
      </c>
      <c r="HW6" s="213"/>
      <c r="HX6" s="213"/>
      <c r="HY6" s="213"/>
      <c r="HZ6" s="213"/>
      <c r="IA6" s="213"/>
      <c r="IB6" s="213"/>
      <c r="IC6" s="213"/>
      <c r="ID6" s="213"/>
      <c r="IE6" s="213"/>
      <c r="IF6" s="213"/>
      <c r="IG6" s="213"/>
      <c r="IH6" s="154">
        <v>3</v>
      </c>
    </row>
    <row r="7" spans="1:242" ht="15" customHeight="1">
      <c r="A7" s="199"/>
      <c r="B7" s="198"/>
      <c r="C7" s="225" t="s">
        <v>633</v>
      </c>
      <c r="D7" s="225" t="s">
        <v>634</v>
      </c>
      <c r="E7" s="201"/>
      <c r="F7" s="198"/>
      <c r="G7" s="198"/>
      <c r="H7" s="198"/>
      <c r="I7" s="206"/>
      <c r="J7" s="207"/>
      <c r="K7" s="208"/>
      <c r="L7" s="198"/>
      <c r="M7" s="198"/>
      <c r="N7" s="214" t="s">
        <v>8</v>
      </c>
      <c r="O7" s="215"/>
      <c r="P7" s="215"/>
      <c r="Q7" s="215"/>
      <c r="R7" s="215"/>
      <c r="S7" s="216"/>
      <c r="T7" s="214" t="s">
        <v>9</v>
      </c>
      <c r="U7" s="215"/>
      <c r="V7" s="215"/>
      <c r="W7" s="215"/>
      <c r="X7" s="215"/>
      <c r="Y7" s="216"/>
      <c r="Z7" s="217" t="s">
        <v>10</v>
      </c>
      <c r="AA7" s="219" t="s">
        <v>8</v>
      </c>
      <c r="AB7" s="220"/>
      <c r="AC7" s="220"/>
      <c r="AD7" s="220"/>
      <c r="AE7" s="220"/>
      <c r="AF7" s="220"/>
      <c r="AG7" s="220"/>
      <c r="AH7" s="220"/>
      <c r="AI7" s="214" t="s">
        <v>9</v>
      </c>
      <c r="AJ7" s="215"/>
      <c r="AK7" s="215"/>
      <c r="AL7" s="215"/>
      <c r="AM7" s="215"/>
      <c r="AN7" s="216"/>
      <c r="AO7" s="217" t="s">
        <v>10</v>
      </c>
      <c r="AP7" s="219" t="s">
        <v>8</v>
      </c>
      <c r="AQ7" s="220"/>
      <c r="AR7" s="220"/>
      <c r="AS7" s="220"/>
      <c r="AT7" s="220"/>
      <c r="AU7" s="220"/>
      <c r="AV7" s="214" t="s">
        <v>9</v>
      </c>
      <c r="AW7" s="215"/>
      <c r="AX7" s="215"/>
      <c r="AY7" s="215"/>
      <c r="AZ7" s="215"/>
      <c r="BA7" s="216"/>
      <c r="BB7" s="217" t="s">
        <v>10</v>
      </c>
      <c r="BC7" s="214" t="s">
        <v>8</v>
      </c>
      <c r="BD7" s="215"/>
      <c r="BE7" s="215"/>
      <c r="BF7" s="215"/>
      <c r="BG7" s="215"/>
      <c r="BH7" s="216"/>
      <c r="BI7" s="214" t="s">
        <v>9</v>
      </c>
      <c r="BJ7" s="215"/>
      <c r="BK7" s="215"/>
      <c r="BL7" s="215"/>
      <c r="BM7" s="215"/>
      <c r="BN7" s="216"/>
      <c r="BO7" s="217" t="s">
        <v>10</v>
      </c>
      <c r="BP7" s="219" t="s">
        <v>8</v>
      </c>
      <c r="BQ7" s="220"/>
      <c r="BR7" s="220"/>
      <c r="BS7" s="220"/>
      <c r="BT7" s="220"/>
      <c r="BU7" s="220"/>
      <c r="BV7" s="220"/>
      <c r="BW7" s="220"/>
      <c r="BX7" s="214" t="s">
        <v>9</v>
      </c>
      <c r="BY7" s="215"/>
      <c r="BZ7" s="215"/>
      <c r="CA7" s="215"/>
      <c r="CB7" s="215"/>
      <c r="CC7" s="216"/>
      <c r="CD7" s="217" t="s">
        <v>10</v>
      </c>
      <c r="CE7" s="219" t="s">
        <v>8</v>
      </c>
      <c r="CF7" s="220"/>
      <c r="CG7" s="220"/>
      <c r="CH7" s="220"/>
      <c r="CI7" s="220"/>
      <c r="CJ7" s="220"/>
      <c r="CK7" s="214" t="s">
        <v>9</v>
      </c>
      <c r="CL7" s="215"/>
      <c r="CM7" s="215"/>
      <c r="CN7" s="215"/>
      <c r="CO7" s="215"/>
      <c r="CP7" s="216"/>
      <c r="CQ7" s="217" t="s">
        <v>10</v>
      </c>
      <c r="CR7" s="219" t="s">
        <v>8</v>
      </c>
      <c r="CS7" s="220"/>
      <c r="CT7" s="220"/>
      <c r="CU7" s="220"/>
      <c r="CV7" s="220"/>
      <c r="CW7" s="220"/>
      <c r="CX7" s="214" t="s">
        <v>9</v>
      </c>
      <c r="CY7" s="215"/>
      <c r="CZ7" s="215"/>
      <c r="DA7" s="215"/>
      <c r="DB7" s="215"/>
      <c r="DC7" s="216"/>
      <c r="DD7" s="217" t="s">
        <v>10</v>
      </c>
      <c r="DE7" s="219" t="s">
        <v>8</v>
      </c>
      <c r="DF7" s="220"/>
      <c r="DG7" s="220"/>
      <c r="DH7" s="220"/>
      <c r="DI7" s="220"/>
      <c r="DJ7" s="220"/>
      <c r="DK7" s="214" t="s">
        <v>9</v>
      </c>
      <c r="DL7" s="215"/>
      <c r="DM7" s="215"/>
      <c r="DN7" s="215"/>
      <c r="DO7" s="215"/>
      <c r="DP7" s="216"/>
      <c r="DQ7" s="217" t="s">
        <v>10</v>
      </c>
      <c r="DR7" s="219" t="s">
        <v>8</v>
      </c>
      <c r="DS7" s="220"/>
      <c r="DT7" s="220"/>
      <c r="DU7" s="220"/>
      <c r="DV7" s="220"/>
      <c r="DW7" s="220"/>
      <c r="DX7" s="220"/>
      <c r="DY7" s="220"/>
      <c r="DZ7" s="214" t="s">
        <v>9</v>
      </c>
      <c r="EA7" s="215"/>
      <c r="EB7" s="215"/>
      <c r="EC7" s="215"/>
      <c r="ED7" s="215"/>
      <c r="EE7" s="216"/>
      <c r="EF7" s="217" t="s">
        <v>10</v>
      </c>
      <c r="EG7" s="219" t="s">
        <v>8</v>
      </c>
      <c r="EH7" s="220"/>
      <c r="EI7" s="220"/>
      <c r="EJ7" s="220"/>
      <c r="EK7" s="220"/>
      <c r="EL7" s="220"/>
      <c r="EM7" s="214" t="s">
        <v>9</v>
      </c>
      <c r="EN7" s="215"/>
      <c r="EO7" s="215"/>
      <c r="EP7" s="215"/>
      <c r="EQ7" s="215"/>
      <c r="ER7" s="216"/>
      <c r="ES7" s="217" t="s">
        <v>10</v>
      </c>
      <c r="ET7" s="219" t="s">
        <v>8</v>
      </c>
      <c r="EU7" s="220"/>
      <c r="EV7" s="220"/>
      <c r="EW7" s="220"/>
      <c r="EX7" s="220"/>
      <c r="EY7" s="220"/>
      <c r="EZ7" s="214" t="s">
        <v>9</v>
      </c>
      <c r="FA7" s="215"/>
      <c r="FB7" s="215"/>
      <c r="FC7" s="215"/>
      <c r="FD7" s="215"/>
      <c r="FE7" s="216"/>
      <c r="FF7" s="217" t="s">
        <v>10</v>
      </c>
      <c r="FG7" s="219" t="s">
        <v>8</v>
      </c>
      <c r="FH7" s="220"/>
      <c r="FI7" s="220"/>
      <c r="FJ7" s="220"/>
      <c r="FK7" s="220"/>
      <c r="FL7" s="220"/>
      <c r="FM7" s="220"/>
      <c r="FN7" s="220"/>
      <c r="FO7" s="214" t="s">
        <v>9</v>
      </c>
      <c r="FP7" s="215"/>
      <c r="FQ7" s="215"/>
      <c r="FR7" s="215"/>
      <c r="FS7" s="215"/>
      <c r="FT7" s="216"/>
      <c r="FU7" s="217" t="s">
        <v>10</v>
      </c>
      <c r="FV7" s="219" t="s">
        <v>8</v>
      </c>
      <c r="FW7" s="220"/>
      <c r="FX7" s="220"/>
      <c r="FY7" s="220"/>
      <c r="FZ7" s="220"/>
      <c r="GA7" s="220"/>
      <c r="GB7" s="214" t="s">
        <v>9</v>
      </c>
      <c r="GC7" s="215"/>
      <c r="GD7" s="215"/>
      <c r="GE7" s="215"/>
      <c r="GF7" s="215"/>
      <c r="GG7" s="216"/>
      <c r="GH7" s="217" t="s">
        <v>10</v>
      </c>
      <c r="GI7" s="219" t="s">
        <v>8</v>
      </c>
      <c r="GJ7" s="220"/>
      <c r="GK7" s="220"/>
      <c r="GL7" s="220"/>
      <c r="GM7" s="220"/>
      <c r="GN7" s="220"/>
      <c r="GO7" s="214" t="s">
        <v>9</v>
      </c>
      <c r="GP7" s="215"/>
      <c r="GQ7" s="215"/>
      <c r="GR7" s="215"/>
      <c r="GS7" s="215"/>
      <c r="GT7" s="216"/>
      <c r="GU7" s="217" t="s">
        <v>10</v>
      </c>
      <c r="GV7" s="219" t="s">
        <v>8</v>
      </c>
      <c r="GW7" s="220"/>
      <c r="GX7" s="220"/>
      <c r="GY7" s="220"/>
      <c r="GZ7" s="220"/>
      <c r="HA7" s="220"/>
      <c r="HB7" s="214" t="s">
        <v>9</v>
      </c>
      <c r="HC7" s="215"/>
      <c r="HD7" s="215"/>
      <c r="HE7" s="215"/>
      <c r="HF7" s="215"/>
      <c r="HG7" s="216"/>
      <c r="HH7" s="217" t="s">
        <v>10</v>
      </c>
      <c r="HI7" s="219" t="s">
        <v>8</v>
      </c>
      <c r="HJ7" s="220"/>
      <c r="HK7" s="220"/>
      <c r="HL7" s="220"/>
      <c r="HM7" s="220"/>
      <c r="HN7" s="220"/>
      <c r="HO7" s="214" t="s">
        <v>9</v>
      </c>
      <c r="HP7" s="215"/>
      <c r="HQ7" s="215"/>
      <c r="HR7" s="215"/>
      <c r="HS7" s="215"/>
      <c r="HT7" s="216"/>
      <c r="HU7" s="217" t="s">
        <v>10</v>
      </c>
      <c r="HV7" s="219" t="s">
        <v>8</v>
      </c>
      <c r="HW7" s="220"/>
      <c r="HX7" s="220"/>
      <c r="HY7" s="220"/>
      <c r="HZ7" s="220"/>
      <c r="IA7" s="220"/>
      <c r="IB7" s="214" t="s">
        <v>9</v>
      </c>
      <c r="IC7" s="215"/>
      <c r="ID7" s="215"/>
      <c r="IE7" s="215"/>
      <c r="IF7" s="215"/>
      <c r="IG7" s="216"/>
      <c r="IH7" s="217" t="s">
        <v>10</v>
      </c>
    </row>
    <row r="8" spans="1:242" s="40" customFormat="1" ht="25.5" customHeight="1">
      <c r="A8" s="199"/>
      <c r="B8" s="198"/>
      <c r="C8" s="225"/>
      <c r="D8" s="225"/>
      <c r="E8" s="202"/>
      <c r="F8" s="198"/>
      <c r="G8" s="198"/>
      <c r="H8" s="198"/>
      <c r="I8" s="209"/>
      <c r="J8" s="210"/>
      <c r="K8" s="211"/>
      <c r="L8" s="198"/>
      <c r="M8" s="198"/>
      <c r="N8" s="137" t="s">
        <v>11</v>
      </c>
      <c r="O8" s="137" t="s">
        <v>12</v>
      </c>
      <c r="P8" s="138" t="s">
        <v>13</v>
      </c>
      <c r="Q8" s="138" t="s">
        <v>14</v>
      </c>
      <c r="R8" s="138" t="s">
        <v>15</v>
      </c>
      <c r="S8" s="138" t="s">
        <v>16</v>
      </c>
      <c r="T8" s="137" t="s">
        <v>11</v>
      </c>
      <c r="U8" s="137" t="s">
        <v>12</v>
      </c>
      <c r="V8" s="138" t="s">
        <v>13</v>
      </c>
      <c r="W8" s="138" t="s">
        <v>14</v>
      </c>
      <c r="X8" s="138" t="s">
        <v>15</v>
      </c>
      <c r="Y8" s="139" t="s">
        <v>17</v>
      </c>
      <c r="Z8" s="221"/>
      <c r="AA8" s="137" t="s">
        <v>11</v>
      </c>
      <c r="AB8" s="137" t="s">
        <v>11</v>
      </c>
      <c r="AC8" s="137" t="s">
        <v>12</v>
      </c>
      <c r="AD8" s="137" t="s">
        <v>12</v>
      </c>
      <c r="AE8" s="138" t="s">
        <v>13</v>
      </c>
      <c r="AF8" s="138" t="s">
        <v>14</v>
      </c>
      <c r="AG8" s="138" t="s">
        <v>15</v>
      </c>
      <c r="AH8" s="138" t="s">
        <v>17</v>
      </c>
      <c r="AI8" s="137" t="s">
        <v>11</v>
      </c>
      <c r="AJ8" s="137" t="s">
        <v>12</v>
      </c>
      <c r="AK8" s="138" t="s">
        <v>13</v>
      </c>
      <c r="AL8" s="138" t="s">
        <v>14</v>
      </c>
      <c r="AM8" s="138" t="s">
        <v>15</v>
      </c>
      <c r="AN8" s="138" t="s">
        <v>17</v>
      </c>
      <c r="AO8" s="218"/>
      <c r="AP8" s="137" t="s">
        <v>11</v>
      </c>
      <c r="AQ8" s="137" t="s">
        <v>12</v>
      </c>
      <c r="AR8" s="138" t="s">
        <v>13</v>
      </c>
      <c r="AS8" s="138" t="s">
        <v>14</v>
      </c>
      <c r="AT8" s="138" t="s">
        <v>15</v>
      </c>
      <c r="AU8" s="138" t="s">
        <v>17</v>
      </c>
      <c r="AV8" s="137" t="s">
        <v>11</v>
      </c>
      <c r="AW8" s="137" t="s">
        <v>12</v>
      </c>
      <c r="AX8" s="138" t="s">
        <v>13</v>
      </c>
      <c r="AY8" s="138" t="s">
        <v>14</v>
      </c>
      <c r="AZ8" s="138" t="s">
        <v>15</v>
      </c>
      <c r="BA8" s="138" t="s">
        <v>17</v>
      </c>
      <c r="BB8" s="218"/>
      <c r="BC8" s="137" t="s">
        <v>11</v>
      </c>
      <c r="BD8" s="137" t="s">
        <v>12</v>
      </c>
      <c r="BE8" s="138" t="s">
        <v>13</v>
      </c>
      <c r="BF8" s="138" t="s">
        <v>14</v>
      </c>
      <c r="BG8" s="138" t="s">
        <v>15</v>
      </c>
      <c r="BH8" s="138" t="s">
        <v>16</v>
      </c>
      <c r="BI8" s="137" t="s">
        <v>11</v>
      </c>
      <c r="BJ8" s="137" t="s">
        <v>12</v>
      </c>
      <c r="BK8" s="138" t="s">
        <v>13</v>
      </c>
      <c r="BL8" s="138" t="s">
        <v>14</v>
      </c>
      <c r="BM8" s="138" t="s">
        <v>15</v>
      </c>
      <c r="BN8" s="138" t="s">
        <v>17</v>
      </c>
      <c r="BO8" s="218"/>
      <c r="BP8" s="137" t="s">
        <v>11</v>
      </c>
      <c r="BQ8" s="137" t="s">
        <v>11</v>
      </c>
      <c r="BR8" s="137" t="s">
        <v>12</v>
      </c>
      <c r="BS8" s="137" t="s">
        <v>12</v>
      </c>
      <c r="BT8" s="138" t="s">
        <v>13</v>
      </c>
      <c r="BU8" s="138" t="s">
        <v>14</v>
      </c>
      <c r="BV8" s="138" t="s">
        <v>15</v>
      </c>
      <c r="BW8" s="138" t="s">
        <v>17</v>
      </c>
      <c r="BX8" s="137" t="s">
        <v>11</v>
      </c>
      <c r="BY8" s="137" t="s">
        <v>12</v>
      </c>
      <c r="BZ8" s="138" t="s">
        <v>13</v>
      </c>
      <c r="CA8" s="138" t="s">
        <v>14</v>
      </c>
      <c r="CB8" s="138" t="s">
        <v>15</v>
      </c>
      <c r="CC8" s="138" t="s">
        <v>17</v>
      </c>
      <c r="CD8" s="218"/>
      <c r="CE8" s="137" t="s">
        <v>11</v>
      </c>
      <c r="CF8" s="137" t="s">
        <v>12</v>
      </c>
      <c r="CG8" s="138" t="s">
        <v>13</v>
      </c>
      <c r="CH8" s="138" t="s">
        <v>14</v>
      </c>
      <c r="CI8" s="138" t="s">
        <v>15</v>
      </c>
      <c r="CJ8" s="138" t="s">
        <v>17</v>
      </c>
      <c r="CK8" s="137" t="s">
        <v>11</v>
      </c>
      <c r="CL8" s="137" t="s">
        <v>12</v>
      </c>
      <c r="CM8" s="138" t="s">
        <v>13</v>
      </c>
      <c r="CN8" s="138" t="s">
        <v>14</v>
      </c>
      <c r="CO8" s="138" t="s">
        <v>15</v>
      </c>
      <c r="CP8" s="138" t="s">
        <v>17</v>
      </c>
      <c r="CQ8" s="218"/>
      <c r="CR8" s="137" t="s">
        <v>11</v>
      </c>
      <c r="CS8" s="137" t="s">
        <v>12</v>
      </c>
      <c r="CT8" s="138" t="s">
        <v>13</v>
      </c>
      <c r="CU8" s="138" t="s">
        <v>14</v>
      </c>
      <c r="CV8" s="138" t="s">
        <v>15</v>
      </c>
      <c r="CW8" s="138" t="s">
        <v>17</v>
      </c>
      <c r="CX8" s="137" t="s">
        <v>11</v>
      </c>
      <c r="CY8" s="137" t="s">
        <v>12</v>
      </c>
      <c r="CZ8" s="138" t="s">
        <v>13</v>
      </c>
      <c r="DA8" s="138" t="s">
        <v>14</v>
      </c>
      <c r="DB8" s="138" t="s">
        <v>15</v>
      </c>
      <c r="DC8" s="138" t="s">
        <v>17</v>
      </c>
      <c r="DD8" s="218"/>
      <c r="DE8" s="137" t="s">
        <v>11</v>
      </c>
      <c r="DF8" s="137" t="s">
        <v>12</v>
      </c>
      <c r="DG8" s="138" t="s">
        <v>13</v>
      </c>
      <c r="DH8" s="138" t="s">
        <v>14</v>
      </c>
      <c r="DI8" s="138" t="s">
        <v>15</v>
      </c>
      <c r="DJ8" s="138" t="s">
        <v>17</v>
      </c>
      <c r="DK8" s="137" t="s">
        <v>11</v>
      </c>
      <c r="DL8" s="137" t="s">
        <v>12</v>
      </c>
      <c r="DM8" s="138" t="s">
        <v>13</v>
      </c>
      <c r="DN8" s="138" t="s">
        <v>14</v>
      </c>
      <c r="DO8" s="138" t="s">
        <v>15</v>
      </c>
      <c r="DP8" s="138" t="s">
        <v>17</v>
      </c>
      <c r="DQ8" s="218"/>
      <c r="DR8" s="137" t="s">
        <v>11</v>
      </c>
      <c r="DS8" s="137" t="s">
        <v>11</v>
      </c>
      <c r="DT8" s="137" t="s">
        <v>12</v>
      </c>
      <c r="DU8" s="137" t="s">
        <v>12</v>
      </c>
      <c r="DV8" s="138" t="s">
        <v>13</v>
      </c>
      <c r="DW8" s="138" t="s">
        <v>14</v>
      </c>
      <c r="DX8" s="138" t="s">
        <v>15</v>
      </c>
      <c r="DY8" s="138" t="s">
        <v>17</v>
      </c>
      <c r="DZ8" s="137" t="s">
        <v>11</v>
      </c>
      <c r="EA8" s="137" t="s">
        <v>12</v>
      </c>
      <c r="EB8" s="138" t="s">
        <v>13</v>
      </c>
      <c r="EC8" s="138" t="s">
        <v>14</v>
      </c>
      <c r="ED8" s="138" t="s">
        <v>15</v>
      </c>
      <c r="EE8" s="138" t="s">
        <v>17</v>
      </c>
      <c r="EF8" s="218"/>
      <c r="EG8" s="137" t="s">
        <v>11</v>
      </c>
      <c r="EH8" s="137" t="s">
        <v>12</v>
      </c>
      <c r="EI8" s="138" t="s">
        <v>13</v>
      </c>
      <c r="EJ8" s="138" t="s">
        <v>14</v>
      </c>
      <c r="EK8" s="138" t="s">
        <v>15</v>
      </c>
      <c r="EL8" s="138" t="s">
        <v>17</v>
      </c>
      <c r="EM8" s="137" t="s">
        <v>11</v>
      </c>
      <c r="EN8" s="137" t="s">
        <v>12</v>
      </c>
      <c r="EO8" s="138" t="s">
        <v>13</v>
      </c>
      <c r="EP8" s="138" t="s">
        <v>14</v>
      </c>
      <c r="EQ8" s="138" t="s">
        <v>15</v>
      </c>
      <c r="ER8" s="138" t="s">
        <v>17</v>
      </c>
      <c r="ES8" s="218"/>
      <c r="ET8" s="137" t="s">
        <v>11</v>
      </c>
      <c r="EU8" s="137" t="s">
        <v>12</v>
      </c>
      <c r="EV8" s="138" t="s">
        <v>13</v>
      </c>
      <c r="EW8" s="138" t="s">
        <v>14</v>
      </c>
      <c r="EX8" s="138" t="s">
        <v>15</v>
      </c>
      <c r="EY8" s="138" t="s">
        <v>17</v>
      </c>
      <c r="EZ8" s="137" t="s">
        <v>11</v>
      </c>
      <c r="FA8" s="137" t="s">
        <v>12</v>
      </c>
      <c r="FB8" s="138" t="s">
        <v>13</v>
      </c>
      <c r="FC8" s="138" t="s">
        <v>14</v>
      </c>
      <c r="FD8" s="138" t="s">
        <v>15</v>
      </c>
      <c r="FE8" s="138" t="s">
        <v>17</v>
      </c>
      <c r="FF8" s="218"/>
      <c r="FG8" s="137" t="s">
        <v>11</v>
      </c>
      <c r="FH8" s="137" t="s">
        <v>11</v>
      </c>
      <c r="FI8" s="137" t="s">
        <v>12</v>
      </c>
      <c r="FJ8" s="137" t="s">
        <v>12</v>
      </c>
      <c r="FK8" s="138" t="s">
        <v>13</v>
      </c>
      <c r="FL8" s="138" t="s">
        <v>14</v>
      </c>
      <c r="FM8" s="138" t="s">
        <v>15</v>
      </c>
      <c r="FN8" s="138" t="s">
        <v>17</v>
      </c>
      <c r="FO8" s="137" t="s">
        <v>11</v>
      </c>
      <c r="FP8" s="137" t="s">
        <v>12</v>
      </c>
      <c r="FQ8" s="138" t="s">
        <v>13</v>
      </c>
      <c r="FR8" s="138" t="s">
        <v>14</v>
      </c>
      <c r="FS8" s="138" t="s">
        <v>15</v>
      </c>
      <c r="FT8" s="138" t="s">
        <v>17</v>
      </c>
      <c r="FU8" s="218"/>
      <c r="FV8" s="137" t="s">
        <v>11</v>
      </c>
      <c r="FW8" s="137" t="s">
        <v>12</v>
      </c>
      <c r="FX8" s="138" t="s">
        <v>13</v>
      </c>
      <c r="FY8" s="138" t="s">
        <v>14</v>
      </c>
      <c r="FZ8" s="138" t="s">
        <v>15</v>
      </c>
      <c r="GA8" s="138" t="s">
        <v>17</v>
      </c>
      <c r="GB8" s="137" t="s">
        <v>11</v>
      </c>
      <c r="GC8" s="137" t="s">
        <v>12</v>
      </c>
      <c r="GD8" s="138" t="s">
        <v>13</v>
      </c>
      <c r="GE8" s="138" t="s">
        <v>14</v>
      </c>
      <c r="GF8" s="138" t="s">
        <v>15</v>
      </c>
      <c r="GG8" s="138" t="s">
        <v>17</v>
      </c>
      <c r="GH8" s="218"/>
      <c r="GI8" s="137" t="s">
        <v>11</v>
      </c>
      <c r="GJ8" s="137" t="s">
        <v>12</v>
      </c>
      <c r="GK8" s="138" t="s">
        <v>13</v>
      </c>
      <c r="GL8" s="138" t="s">
        <v>14</v>
      </c>
      <c r="GM8" s="138" t="s">
        <v>15</v>
      </c>
      <c r="GN8" s="138" t="s">
        <v>17</v>
      </c>
      <c r="GO8" s="137" t="s">
        <v>11</v>
      </c>
      <c r="GP8" s="137" t="s">
        <v>12</v>
      </c>
      <c r="GQ8" s="138" t="s">
        <v>13</v>
      </c>
      <c r="GR8" s="138" t="s">
        <v>14</v>
      </c>
      <c r="GS8" s="138" t="s">
        <v>15</v>
      </c>
      <c r="GT8" s="138" t="s">
        <v>17</v>
      </c>
      <c r="GU8" s="218"/>
      <c r="GV8" s="137" t="s">
        <v>11</v>
      </c>
      <c r="GW8" s="137" t="s">
        <v>12</v>
      </c>
      <c r="GX8" s="138" t="s">
        <v>13</v>
      </c>
      <c r="GY8" s="138" t="s">
        <v>14</v>
      </c>
      <c r="GZ8" s="138" t="s">
        <v>15</v>
      </c>
      <c r="HA8" s="138" t="s">
        <v>17</v>
      </c>
      <c r="HB8" s="137" t="s">
        <v>11</v>
      </c>
      <c r="HC8" s="137" t="s">
        <v>12</v>
      </c>
      <c r="HD8" s="138" t="s">
        <v>13</v>
      </c>
      <c r="HE8" s="138" t="s">
        <v>14</v>
      </c>
      <c r="HF8" s="138" t="s">
        <v>15</v>
      </c>
      <c r="HG8" s="138" t="s">
        <v>17</v>
      </c>
      <c r="HH8" s="218"/>
      <c r="HI8" s="137" t="s">
        <v>11</v>
      </c>
      <c r="HJ8" s="137" t="s">
        <v>12</v>
      </c>
      <c r="HK8" s="138" t="s">
        <v>13</v>
      </c>
      <c r="HL8" s="138" t="s">
        <v>14</v>
      </c>
      <c r="HM8" s="138" t="s">
        <v>15</v>
      </c>
      <c r="HN8" s="138" t="s">
        <v>17</v>
      </c>
      <c r="HO8" s="137" t="s">
        <v>11</v>
      </c>
      <c r="HP8" s="137" t="s">
        <v>12</v>
      </c>
      <c r="HQ8" s="138" t="s">
        <v>13</v>
      </c>
      <c r="HR8" s="138" t="s">
        <v>14</v>
      </c>
      <c r="HS8" s="138" t="s">
        <v>15</v>
      </c>
      <c r="HT8" s="138" t="s">
        <v>17</v>
      </c>
      <c r="HU8" s="218"/>
      <c r="HV8" s="137" t="s">
        <v>11</v>
      </c>
      <c r="HW8" s="137" t="s">
        <v>12</v>
      </c>
      <c r="HX8" s="138" t="s">
        <v>13</v>
      </c>
      <c r="HY8" s="138" t="s">
        <v>14</v>
      </c>
      <c r="HZ8" s="138" t="s">
        <v>15</v>
      </c>
      <c r="IA8" s="138" t="s">
        <v>17</v>
      </c>
      <c r="IB8" s="137" t="s">
        <v>11</v>
      </c>
      <c r="IC8" s="137" t="s">
        <v>12</v>
      </c>
      <c r="ID8" s="138" t="s">
        <v>13</v>
      </c>
      <c r="IE8" s="138" t="s">
        <v>14</v>
      </c>
      <c r="IF8" s="138" t="s">
        <v>15</v>
      </c>
      <c r="IG8" s="138" t="s">
        <v>17</v>
      </c>
      <c r="IH8" s="218"/>
    </row>
    <row r="9" spans="1:242" s="117" customFormat="1" ht="18" customHeight="1">
      <c r="A9" s="30">
        <v>1</v>
      </c>
      <c r="B9" s="30" t="s">
        <v>114</v>
      </c>
      <c r="C9" s="30" t="s">
        <v>292</v>
      </c>
      <c r="D9" s="31" t="s">
        <v>293</v>
      </c>
      <c r="E9" s="65" t="str">
        <f>C9&amp;D9</f>
        <v>1313DC1477</v>
      </c>
      <c r="F9" s="107" t="s">
        <v>294</v>
      </c>
      <c r="G9" s="68" t="s">
        <v>295</v>
      </c>
      <c r="H9" s="116" t="str">
        <f>I9&amp;"/"&amp;J9&amp;"/"&amp;19&amp;K9</f>
        <v>26/06/1992</v>
      </c>
      <c r="I9" s="31" t="s">
        <v>226</v>
      </c>
      <c r="J9" s="31" t="s">
        <v>179</v>
      </c>
      <c r="K9" s="30">
        <v>92</v>
      </c>
      <c r="L9" s="31" t="s">
        <v>296</v>
      </c>
      <c r="M9" s="30"/>
      <c r="N9" s="33"/>
      <c r="O9" s="33"/>
      <c r="P9" s="142">
        <f>ROUND((N9+O9*2)/3,1)</f>
        <v>0</v>
      </c>
      <c r="Q9" s="33"/>
      <c r="R9" s="33"/>
      <c r="S9" s="128">
        <f>ROUND((MAX(Q9:R9)+P9)/2,1)</f>
        <v>0</v>
      </c>
      <c r="T9" s="33"/>
      <c r="U9" s="33"/>
      <c r="V9" s="142">
        <f>ROUND((T9+U9*2)/3,1)</f>
        <v>0</v>
      </c>
      <c r="W9" s="33"/>
      <c r="X9" s="33"/>
      <c r="Y9" s="128">
        <f>ROUND((MAX(W9:X9)+V9)/2,1)</f>
        <v>0</v>
      </c>
      <c r="Z9" s="143">
        <f>ROUND(IF(V9=0,(MAX(Q9,R9)+P9)/2,(MAX(W9,X9)+V9)/2),1)</f>
        <v>0</v>
      </c>
      <c r="AA9" s="33"/>
      <c r="AB9" s="33"/>
      <c r="AC9" s="33"/>
      <c r="AD9" s="33"/>
      <c r="AE9" s="142">
        <f>ROUND((AA9+AB9+AC9*2+AD9*2)/6,1)</f>
        <v>0</v>
      </c>
      <c r="AF9" s="33"/>
      <c r="AG9" s="33"/>
      <c r="AH9" s="128">
        <f>ROUND((MAX(AF9:AG9)+AE9)/2,1)</f>
        <v>0</v>
      </c>
      <c r="AI9" s="33"/>
      <c r="AJ9" s="33"/>
      <c r="AK9" s="142">
        <f>ROUND((AI9+AJ9*2)/3,1)</f>
        <v>0</v>
      </c>
      <c r="AL9" s="35"/>
      <c r="AM9" s="35"/>
      <c r="AN9" s="128">
        <f>ROUND((MAX(AL9:AM9)+AK9)/2,1)</f>
        <v>0</v>
      </c>
      <c r="AO9" s="143">
        <f>ROUND(IF(AK9=0,(MAX(AF9,AG9)+AE9)/2,(MAX(AL9,AM9)+AK9)/2),1)</f>
        <v>0</v>
      </c>
      <c r="AP9" s="33"/>
      <c r="AQ9" s="33"/>
      <c r="AR9" s="142">
        <f>ROUND((AP9+AQ9*2)/3,1)</f>
        <v>0</v>
      </c>
      <c r="AS9" s="33"/>
      <c r="AT9" s="33"/>
      <c r="AU9" s="128">
        <f>ROUND((MAX(AS9:AT9)+AR9)/2,1)</f>
        <v>0</v>
      </c>
      <c r="AV9" s="35"/>
      <c r="AW9" s="35"/>
      <c r="AX9" s="142">
        <f>ROUND((AV9+AW9*2)/3,1)</f>
        <v>0</v>
      </c>
      <c r="AY9" s="35"/>
      <c r="AZ9" s="35"/>
      <c r="BA9" s="128">
        <f>ROUND((MAX(AY9:AZ9)+AX9)/2,1)</f>
        <v>0</v>
      </c>
      <c r="BB9" s="143">
        <f>ROUND(IF(AX9=0,(MAX(AS9,AT9)+AR9)/2,(MAX(AY9,AZ9)+AX9)/2),1)</f>
        <v>0</v>
      </c>
      <c r="BC9" s="33"/>
      <c r="BD9" s="33"/>
      <c r="BE9" s="142">
        <f>ROUND((BC9+BD9*2)/3,1)</f>
        <v>0</v>
      </c>
      <c r="BF9" s="33"/>
      <c r="BG9" s="33"/>
      <c r="BH9" s="128">
        <f>ROUND((MAX(BF9:BG9)+BE9)/2,1)</f>
        <v>0</v>
      </c>
      <c r="BI9" s="33"/>
      <c r="BJ9" s="33"/>
      <c r="BK9" s="142">
        <f>ROUND((BI9+BJ9*2)/3,1)</f>
        <v>0</v>
      </c>
      <c r="BL9" s="33"/>
      <c r="BM9" s="33"/>
      <c r="BN9" s="128">
        <f>ROUND((MAX(BL9:BM9)+BK9)/2,1)</f>
        <v>0</v>
      </c>
      <c r="BO9" s="143">
        <f>ROUND(IF(BK9=0,(MAX(BF9,BG9)+BE9)/2,(MAX(BL9,BM9)+BK9)/2),1)</f>
        <v>0</v>
      </c>
      <c r="BP9" s="33"/>
      <c r="BQ9" s="33"/>
      <c r="BR9" s="33"/>
      <c r="BS9" s="33"/>
      <c r="BT9" s="142">
        <f>ROUND((BP9+BR9*2)/3,1)</f>
        <v>0</v>
      </c>
      <c r="BU9" s="33"/>
      <c r="BV9" s="33"/>
      <c r="BW9" s="128">
        <f>ROUND((MAX(BU9:BV9)+BT9)/2,1)</f>
        <v>0</v>
      </c>
      <c r="BX9" s="33"/>
      <c r="BY9" s="33"/>
      <c r="BZ9" s="142">
        <f>ROUND((BX9+BY9*2)/3,1)</f>
        <v>0</v>
      </c>
      <c r="CA9" s="33"/>
      <c r="CB9" s="33"/>
      <c r="CC9" s="128">
        <f>ROUND((MAX(CA9:CB9)+BZ9)/2,1)</f>
        <v>0</v>
      </c>
      <c r="CD9" s="143">
        <f>ROUND(IF(BZ9=0,(MAX(BU9,BV9)+BT9)/2,(MAX(CA9,CB9)+BZ9)/2),1)</f>
        <v>0</v>
      </c>
      <c r="CE9" s="33"/>
      <c r="CF9" s="33"/>
      <c r="CG9" s="142">
        <f>ROUND((CE9+CF9*2)/3,1)</f>
        <v>0</v>
      </c>
      <c r="CH9" s="33"/>
      <c r="CI9" s="33"/>
      <c r="CJ9" s="128">
        <f>ROUND((MAX(CH9:CI9)+CG9)/2,1)</f>
        <v>0</v>
      </c>
      <c r="CK9" s="33"/>
      <c r="CL9" s="33"/>
      <c r="CM9" s="142">
        <f>ROUND((CK9+CL9*2)/3,1)</f>
        <v>0</v>
      </c>
      <c r="CN9" s="33"/>
      <c r="CO9" s="33"/>
      <c r="CP9" s="128">
        <f>ROUND((MAX(CN9:CO9)+CM9)/2,1)</f>
        <v>0</v>
      </c>
      <c r="CQ9" s="143">
        <f>ROUND(IF(CM9=0,(MAX(CH9,CI9)+CG9)/2,(MAX(CN9,CO9)+CM9)/2),1)</f>
        <v>0</v>
      </c>
      <c r="CR9" s="33">
        <v>8</v>
      </c>
      <c r="CS9" s="33">
        <v>6</v>
      </c>
      <c r="CT9" s="142">
        <f>ROUND((CR9+CS9*2)/3,1)</f>
        <v>6.7</v>
      </c>
      <c r="CU9" s="33">
        <v>6</v>
      </c>
      <c r="CV9" s="33"/>
      <c r="CW9" s="128">
        <f>ROUND((MAX(CU9:CV9)+CT9)/2,1)</f>
        <v>6.4</v>
      </c>
      <c r="CX9" s="33"/>
      <c r="CY9" s="33"/>
      <c r="CZ9" s="142">
        <f>ROUND((CX9+CY9*2)/3,1)</f>
        <v>0</v>
      </c>
      <c r="DA9" s="33"/>
      <c r="DB9" s="33"/>
      <c r="DC9" s="128">
        <f>ROUND((MAX(DA9:DB9)+CZ9)/2,1)</f>
        <v>0</v>
      </c>
      <c r="DD9" s="143">
        <f>ROUND(IF(CZ9=0,(MAX(CU9,CV9)+CT9)/2,(MAX(DA9,DB9)+CZ9)/2),1)</f>
        <v>6.4</v>
      </c>
      <c r="DE9" s="50">
        <v>4</v>
      </c>
      <c r="DF9" s="50">
        <v>4</v>
      </c>
      <c r="DG9" s="128">
        <f>ROUND((DE9+DF9*2)/3,1)</f>
        <v>4</v>
      </c>
      <c r="DH9" s="97"/>
      <c r="DI9" s="50"/>
      <c r="DJ9" s="51">
        <f>ROUND((MAX(DH9:DI9)+DG9)/2,1)</f>
        <v>2</v>
      </c>
      <c r="DK9" s="50"/>
      <c r="DL9" s="50"/>
      <c r="DM9" s="128">
        <f>ROUND((DK9+DL9*2)/3,1)</f>
        <v>0</v>
      </c>
      <c r="DN9" s="50"/>
      <c r="DO9" s="50"/>
      <c r="DP9" s="51">
        <f>ROUND((MAX(DN9:DO9)+DM9)/2,1)</f>
        <v>0</v>
      </c>
      <c r="DQ9" s="143">
        <f>ROUND(IF(DM9=0,(MAX(DH9,DI9)+DG9)/2,(MAX(DN9,DO9)+DM9)/2),1)</f>
        <v>2</v>
      </c>
      <c r="DR9" s="33">
        <v>6</v>
      </c>
      <c r="DS9" s="33">
        <v>6</v>
      </c>
      <c r="DT9" s="33">
        <v>7</v>
      </c>
      <c r="DU9" s="33">
        <v>5</v>
      </c>
      <c r="DV9" s="142">
        <f>ROUND((DR9+DS9+DT9*2+DU9*2)/6,1)</f>
        <v>6</v>
      </c>
      <c r="DW9" s="36"/>
      <c r="DX9" s="33"/>
      <c r="DY9" s="128">
        <f>ROUND((MAX(DW9:DX9)+DV9)/2,1)</f>
        <v>3</v>
      </c>
      <c r="DZ9" s="35"/>
      <c r="EA9" s="35"/>
      <c r="EB9" s="142">
        <f>ROUND((DZ9+EA9*2)/3,1)</f>
        <v>0</v>
      </c>
      <c r="EC9" s="35"/>
      <c r="ED9" s="35"/>
      <c r="EE9" s="128">
        <f>ROUND((MAX(EC9:ED9)+EB9)/2,1)</f>
        <v>0</v>
      </c>
      <c r="EF9" s="143">
        <f>ROUND(IF(EB9=0,(MAX(DW9,DX9)+DV9)/2,(MAX(EC9,ED9)+EB9)/2),1)</f>
        <v>3</v>
      </c>
      <c r="EG9" s="33"/>
      <c r="EH9" s="33"/>
      <c r="EI9" s="142">
        <f>ROUND((EG9+EH9*2)/3,1)</f>
        <v>0</v>
      </c>
      <c r="EJ9" s="33"/>
      <c r="EK9" s="33"/>
      <c r="EL9" s="128">
        <f aca="true" t="shared" si="0" ref="EL9:EL16">ROUND((MAX(EJ9:EK9)+EI9)/2,1)</f>
        <v>0</v>
      </c>
      <c r="EM9" s="157"/>
      <c r="EN9" s="157"/>
      <c r="EO9" s="142">
        <f>ROUND((EM9+EN9*2)/3,1)</f>
        <v>0</v>
      </c>
      <c r="EP9" s="157"/>
      <c r="EQ9" s="157"/>
      <c r="ER9" s="128">
        <f>ROUND((MAX(EP9:EQ9)+EO9)/2,1)</f>
        <v>0</v>
      </c>
      <c r="ES9" s="143">
        <f>ROUND(IF(EO9=0,(MAX(EJ9,EK9)+EI9)/2,(MAX(EP9,EQ9)+EO9)/2),1)</f>
        <v>0</v>
      </c>
      <c r="ET9" s="33">
        <v>8</v>
      </c>
      <c r="EU9" s="33">
        <v>6</v>
      </c>
      <c r="EV9" s="142">
        <f>ROUND((ET9+EU9*2)/3,1)</f>
        <v>6.7</v>
      </c>
      <c r="EW9" s="33">
        <v>7</v>
      </c>
      <c r="EX9" s="33"/>
      <c r="EY9" s="128">
        <f>ROUND((MAX(EW9:EX9)+EV9)/2,1)</f>
        <v>6.9</v>
      </c>
      <c r="EZ9" s="33"/>
      <c r="FA9" s="33"/>
      <c r="FB9" s="142">
        <f>ROUND((EZ9+FA9*2)/3,1)</f>
        <v>0</v>
      </c>
      <c r="FC9" s="58"/>
      <c r="FD9" s="33"/>
      <c r="FE9" s="128">
        <f>ROUND((MAX(FC9:FD9)+FB9)/2,1)</f>
        <v>0</v>
      </c>
      <c r="FF9" s="143">
        <f>ROUND(IF(FB9=0,(MAX(EW9,EX9)+EV9)/2,(MAX(FC9,FD9)+FB9)/2),1)</f>
        <v>6.9</v>
      </c>
      <c r="FG9" s="33"/>
      <c r="FH9" s="33"/>
      <c r="FI9" s="33"/>
      <c r="FJ9" s="33"/>
      <c r="FK9" s="142">
        <f>ROUND((FG9+FJ9*2+FH9+FI9*2)/6,1)</f>
        <v>0</v>
      </c>
      <c r="FL9" s="33"/>
      <c r="FM9" s="33"/>
      <c r="FN9" s="128">
        <f>ROUND((MAX(FL9:FM9)+FK9)/2,1)</f>
        <v>0</v>
      </c>
      <c r="FO9" s="33"/>
      <c r="FP9" s="33"/>
      <c r="FQ9" s="142">
        <f>ROUND((FO9+FP9*2)/3,1)</f>
        <v>0</v>
      </c>
      <c r="FR9" s="33"/>
      <c r="FS9" s="33"/>
      <c r="FT9" s="128">
        <f>ROUND((MAX(FR9:FS9)+FQ9)/2,1)</f>
        <v>0</v>
      </c>
      <c r="FU9" s="143">
        <f>ROUND(IF(FQ9=0,(MAX(FL9,FM9)+FK9)/2,(MAX(FR9,FQ9)+FP9)/2),1)</f>
        <v>0</v>
      </c>
      <c r="FV9" s="33">
        <v>5</v>
      </c>
      <c r="FW9" s="33">
        <v>9</v>
      </c>
      <c r="FX9" s="142">
        <f>ROUND((FV9+FW9*2)/3,1)</f>
        <v>7.7</v>
      </c>
      <c r="FY9" s="33">
        <v>8</v>
      </c>
      <c r="FZ9" s="33"/>
      <c r="GA9" s="128">
        <f>ROUND((MAX(FY9:FZ9)+FX9)/2,1)</f>
        <v>7.9</v>
      </c>
      <c r="GB9" s="33"/>
      <c r="GC9" s="33"/>
      <c r="GD9" s="142">
        <f>ROUND((GB9+GC9*2)/3,1)</f>
        <v>0</v>
      </c>
      <c r="GE9" s="33"/>
      <c r="GF9" s="33"/>
      <c r="GG9" s="128">
        <f>ROUND((MAX(GE9:GF9)+GD9)/2,1)</f>
        <v>0</v>
      </c>
      <c r="GH9" s="143">
        <f>ROUND(IF(GD9=0,(MAX(FY9,FZ9)+FX9)/2,(MAX(GE9,GD9)+GC9)/2),1)</f>
        <v>7.9</v>
      </c>
      <c r="GI9" s="33"/>
      <c r="GJ9" s="33"/>
      <c r="GK9" s="142">
        <f>ROUND((GI9+GJ9*2)/3,1)</f>
        <v>0</v>
      </c>
      <c r="GL9" s="33"/>
      <c r="GM9" s="33"/>
      <c r="GN9" s="128">
        <f aca="true" t="shared" si="1" ref="GN9:GN16">ROUND((MAX(GL9:GM9)+GK9)/2,1)</f>
        <v>0</v>
      </c>
      <c r="GO9" s="48"/>
      <c r="GP9" s="48"/>
      <c r="GQ9" s="142">
        <f>ROUND((GO9+GQ9*2)/3,1)</f>
        <v>0</v>
      </c>
      <c r="GR9" s="48"/>
      <c r="GS9" s="48"/>
      <c r="GT9" s="128">
        <f aca="true" t="shared" si="2" ref="GT9:GT16">ROUND((MAX(GR9:GS9)+GQ9)/2,1)</f>
        <v>0</v>
      </c>
      <c r="GU9" s="143">
        <f>ROUND(IF(GQ9=0,(MAX(GL9,GM9)+GK9)/2,(MAX(GR9,GS9)+GQ9)/2),1)</f>
        <v>0</v>
      </c>
      <c r="GV9" s="33"/>
      <c r="GW9" s="33"/>
      <c r="GX9" s="142">
        <f>ROUND((GV9+GW9*2)/3,1)</f>
        <v>0</v>
      </c>
      <c r="GY9" s="33"/>
      <c r="GZ9" s="33"/>
      <c r="HA9" s="128">
        <f aca="true" t="shared" si="3" ref="HA9:HA16">ROUND((MAX(GY9:GZ9)+GX9)/2,1)</f>
        <v>0</v>
      </c>
      <c r="HB9" s="48"/>
      <c r="HC9" s="48"/>
      <c r="HD9" s="142">
        <f>ROUND((HB9+HD9*2)/3,1)</f>
        <v>0</v>
      </c>
      <c r="HE9" s="48"/>
      <c r="HF9" s="48"/>
      <c r="HG9" s="128">
        <f aca="true" t="shared" si="4" ref="HG9:HG16">ROUND((MAX(HE9:HF9)+HD9)/2,1)</f>
        <v>0</v>
      </c>
      <c r="HH9" s="143">
        <f>ROUND(IF(HD9=0,(MAX(GY9,GZ9)+GX9)/2,(MAX(HE9,HF9)+HD9)/2),1)</f>
        <v>0</v>
      </c>
      <c r="HI9" s="33"/>
      <c r="HJ9" s="33"/>
      <c r="HK9" s="142">
        <f>ROUND((HI9+HI9*2)/3,1)</f>
        <v>0</v>
      </c>
      <c r="HL9" s="33"/>
      <c r="HM9" s="33"/>
      <c r="HN9" s="128">
        <f aca="true" t="shared" si="5" ref="HN9:HN16">ROUND((MAX(HL9:HM9)+HK9)/2,1)</f>
        <v>0</v>
      </c>
      <c r="HO9" s="48"/>
      <c r="HP9" s="48"/>
      <c r="HQ9" s="142">
        <f>ROUND((HO9+HP9*2)/3,1)</f>
        <v>0</v>
      </c>
      <c r="HR9" s="48"/>
      <c r="HS9" s="48"/>
      <c r="HT9" s="128">
        <f aca="true" t="shared" si="6" ref="HT9:HT16">ROUND((MAX(HR9:HS9)+HQ9)/2,1)</f>
        <v>0</v>
      </c>
      <c r="HU9" s="143">
        <f>ROUND(IF(HQ9=0,(MAX(HL9,HM9)+HK9)/2,(MAX(HR9,HS9)+HQ9)/2),1)</f>
        <v>0</v>
      </c>
      <c r="HV9" s="33"/>
      <c r="HW9" s="33"/>
      <c r="HX9" s="142">
        <f>ROUND((HV9+HW9*2)/3,1)</f>
        <v>0</v>
      </c>
      <c r="HY9" s="33"/>
      <c r="HZ9" s="33"/>
      <c r="IA9" s="128">
        <f>ROUND((MAX(HY9:HZ9)+HX9)/2,1)</f>
        <v>0</v>
      </c>
      <c r="IB9" s="48"/>
      <c r="IC9" s="48"/>
      <c r="ID9" s="142">
        <f>ROUND((IB9+IC9*2)/3,1)</f>
        <v>0</v>
      </c>
      <c r="IE9" s="48"/>
      <c r="IF9" s="48"/>
      <c r="IG9" s="128">
        <f aca="true" t="shared" si="7" ref="IG9:IG16">ROUND((MAX(IE9:IF9)+ID9)/2,1)</f>
        <v>0</v>
      </c>
      <c r="IH9" s="143">
        <f>ROUND(IF(ID9=0,(MAX(HY9,HZ9)+HX9)/2,(MAX(IE9,IF9)+ID9)/2),1)</f>
        <v>0</v>
      </c>
    </row>
    <row r="10" spans="1:242" s="117" customFormat="1" ht="18" customHeight="1">
      <c r="A10" s="30">
        <v>2</v>
      </c>
      <c r="B10" s="30" t="s">
        <v>114</v>
      </c>
      <c r="C10" s="30" t="s">
        <v>292</v>
      </c>
      <c r="D10" s="31" t="s">
        <v>297</v>
      </c>
      <c r="E10" s="175" t="str">
        <f aca="true" t="shared" si="8" ref="E10:E16">C10&amp;D10</f>
        <v>1313DC1439</v>
      </c>
      <c r="F10" s="176" t="s">
        <v>554</v>
      </c>
      <c r="G10" s="177" t="s">
        <v>298</v>
      </c>
      <c r="H10" s="178" t="str">
        <f aca="true" t="shared" si="9" ref="H10:H16">I10&amp;"/"&amp;J10&amp;"/"&amp;19&amp;K10</f>
        <v>29/06/1996</v>
      </c>
      <c r="I10" s="31" t="s">
        <v>299</v>
      </c>
      <c r="J10" s="31" t="s">
        <v>179</v>
      </c>
      <c r="K10" s="30">
        <v>96</v>
      </c>
      <c r="L10" s="31" t="s">
        <v>300</v>
      </c>
      <c r="M10" s="30" t="s">
        <v>301</v>
      </c>
      <c r="N10" s="33"/>
      <c r="O10" s="33"/>
      <c r="P10" s="142">
        <f aca="true" t="shared" si="10" ref="P10:P16">ROUND((N10+O10*2)/3,1)</f>
        <v>0</v>
      </c>
      <c r="Q10" s="33"/>
      <c r="R10" s="33"/>
      <c r="S10" s="128">
        <f aca="true" t="shared" si="11" ref="S10:S16">ROUND((MAX(Q10:R10)+P10)/2,1)</f>
        <v>0</v>
      </c>
      <c r="T10" s="33"/>
      <c r="U10" s="33"/>
      <c r="V10" s="142">
        <f aca="true" t="shared" si="12" ref="V10:V16">ROUND((T10+U10*2)/3,1)</f>
        <v>0</v>
      </c>
      <c r="W10" s="33"/>
      <c r="X10" s="33"/>
      <c r="Y10" s="128">
        <f aca="true" t="shared" si="13" ref="Y10:Y16">ROUND((MAX(W10:X10)+V10)/2,1)</f>
        <v>0</v>
      </c>
      <c r="Z10" s="143">
        <f aca="true" t="shared" si="14" ref="Z10:Z16">ROUND(IF(V10=0,(MAX(Q10,R10)+P10)/2,(MAX(W10,X10)+V10)/2),1)</f>
        <v>0</v>
      </c>
      <c r="AA10" s="50">
        <v>5</v>
      </c>
      <c r="AB10" s="50">
        <v>5</v>
      </c>
      <c r="AC10" s="50">
        <v>5</v>
      </c>
      <c r="AD10" s="50">
        <v>5</v>
      </c>
      <c r="AE10" s="128">
        <f aca="true" t="shared" si="15" ref="AE10:AE16">ROUND((AA10+AB10+AC10*2+AD10*2)/6,1)</f>
        <v>5</v>
      </c>
      <c r="AF10" s="97"/>
      <c r="AG10" s="97"/>
      <c r="AH10" s="128">
        <f aca="true" t="shared" si="16" ref="AH10:AH16">ROUND((MAX(AF10:AG10)+AE10)/2,1)</f>
        <v>2.5</v>
      </c>
      <c r="AI10" s="50"/>
      <c r="AJ10" s="50"/>
      <c r="AK10" s="128">
        <f aca="true" t="shared" si="17" ref="AK10:AK16">ROUND((AI10+AJ10*2)/3,1)</f>
        <v>0</v>
      </c>
      <c r="AL10" s="98"/>
      <c r="AM10" s="98"/>
      <c r="AN10" s="128">
        <f aca="true" t="shared" si="18" ref="AN10:AN16">ROUND((MAX(AL10:AM10)+AK10)/2,1)</f>
        <v>0</v>
      </c>
      <c r="AO10" s="128">
        <f aca="true" t="shared" si="19" ref="AO10:AO16">ROUND(IF(AK10=0,(MAX(AF10,AG10)+AE10)/2,(MAX(AL10,AM10)+AK10)/2),1)</f>
        <v>2.5</v>
      </c>
      <c r="AP10" s="33">
        <v>5</v>
      </c>
      <c r="AQ10" s="33">
        <v>5</v>
      </c>
      <c r="AR10" s="142">
        <f aca="true" t="shared" si="20" ref="AR10:AR16">ROUND((AP10+AQ10*2)/3,1)</f>
        <v>5</v>
      </c>
      <c r="AS10" s="36"/>
      <c r="AT10" s="33"/>
      <c r="AU10" s="128">
        <f aca="true" t="shared" si="21" ref="AU10:AU16">ROUND((MAX(AS10:AT10)+AR10)/2,1)</f>
        <v>2.5</v>
      </c>
      <c r="AV10" s="35"/>
      <c r="AW10" s="35"/>
      <c r="AX10" s="142">
        <f aca="true" t="shared" si="22" ref="AX10:AX16">ROUND((AV10+AW10*2)/3,1)</f>
        <v>0</v>
      </c>
      <c r="AY10" s="35"/>
      <c r="AZ10" s="35"/>
      <c r="BA10" s="128">
        <f aca="true" t="shared" si="23" ref="BA10:BA16">ROUND((MAX(AY10:AZ10)+AX10)/2,1)</f>
        <v>0</v>
      </c>
      <c r="BB10" s="143">
        <f aca="true" t="shared" si="24" ref="BB10:BB16">ROUND(IF(AX10=0,(MAX(AS10,AT10)+AR10)/2,(MAX(AY10,AZ10)+AX10)/2),1)</f>
        <v>2.5</v>
      </c>
      <c r="BC10" s="33">
        <v>8</v>
      </c>
      <c r="BD10" s="33">
        <v>6</v>
      </c>
      <c r="BE10" s="142">
        <f aca="true" t="shared" si="25" ref="BE10:BE16">ROUND((BC10+BD10*2)/3,1)</f>
        <v>6.7</v>
      </c>
      <c r="BF10" s="36"/>
      <c r="BG10" s="33"/>
      <c r="BH10" s="128">
        <f aca="true" t="shared" si="26" ref="BH10:BH16">ROUND((MAX(BF10:BG10)+BE10)/2,1)</f>
        <v>3.4</v>
      </c>
      <c r="BI10" s="33"/>
      <c r="BJ10" s="33"/>
      <c r="BK10" s="142">
        <f aca="true" t="shared" si="27" ref="BK10:BK16">ROUND((BI10+BJ10*2)/3,1)</f>
        <v>0</v>
      </c>
      <c r="BL10" s="33"/>
      <c r="BM10" s="33"/>
      <c r="BN10" s="128">
        <f aca="true" t="shared" si="28" ref="BN10:BN16">ROUND((MAX(BL10:BM10)+BK10)/2,1)</f>
        <v>0</v>
      </c>
      <c r="BO10" s="143">
        <f aca="true" t="shared" si="29" ref="BO10:BO16">ROUND(IF(BK10=0,(MAX(BF10,BG10)+BE10)/2,(MAX(BL10,BM10)+BK10)/2),1)</f>
        <v>3.4</v>
      </c>
      <c r="BP10" s="126">
        <v>8</v>
      </c>
      <c r="BQ10" s="126"/>
      <c r="BR10" s="126">
        <v>4</v>
      </c>
      <c r="BS10" s="126"/>
      <c r="BT10" s="128">
        <f aca="true" t="shared" si="30" ref="BT10:BT16">ROUND((BP10+BR10*2)/3,1)</f>
        <v>5.3</v>
      </c>
      <c r="BU10" s="126">
        <v>3</v>
      </c>
      <c r="BV10" s="126"/>
      <c r="BW10" s="128">
        <f aca="true" t="shared" si="31" ref="BW10:BW16">ROUND((MAX(BU10:BV10)+BT10)/2,1)</f>
        <v>4.2</v>
      </c>
      <c r="BX10" s="126"/>
      <c r="BY10" s="126"/>
      <c r="BZ10" s="128">
        <f aca="true" t="shared" si="32" ref="BZ10:BZ16">ROUND((BX10+BY10*2)/3,1)</f>
        <v>0</v>
      </c>
      <c r="CA10" s="126"/>
      <c r="CB10" s="126"/>
      <c r="CC10" s="128">
        <f aca="true" t="shared" si="33" ref="CC10:CC16">ROUND((MAX(CA10:CB10)+BZ10)/2,1)</f>
        <v>0</v>
      </c>
      <c r="CD10" s="128">
        <f aca="true" t="shared" si="34" ref="CD10:CD16">ROUND(IF(BZ10=0,(MAX(BU10,BV10)+BT10)/2,(MAX(CA10,CB10)+BZ10)/2),1)</f>
        <v>4.2</v>
      </c>
      <c r="CE10" s="33">
        <v>6</v>
      </c>
      <c r="CF10" s="33">
        <v>6</v>
      </c>
      <c r="CG10" s="142">
        <f aca="true" t="shared" si="35" ref="CG10:CG16">ROUND((CE10+CF10*2)/3,1)</f>
        <v>6</v>
      </c>
      <c r="CH10" s="36"/>
      <c r="CI10" s="33"/>
      <c r="CJ10" s="128">
        <f aca="true" t="shared" si="36" ref="CJ10:CJ16">ROUND((MAX(CH10:CI10)+CG10)/2,1)</f>
        <v>3</v>
      </c>
      <c r="CK10" s="33"/>
      <c r="CL10" s="33"/>
      <c r="CM10" s="142">
        <f aca="true" t="shared" si="37" ref="CM10:CM16">ROUND((CK10+CL10*2)/3,1)</f>
        <v>0</v>
      </c>
      <c r="CN10" s="33"/>
      <c r="CO10" s="33"/>
      <c r="CP10" s="128">
        <f aca="true" t="shared" si="38" ref="CP10:CP16">ROUND((MAX(CN10:CO10)+CM10)/2,1)</f>
        <v>0</v>
      </c>
      <c r="CQ10" s="143">
        <f aca="true" t="shared" si="39" ref="CQ10:CQ16">ROUND(IF(CM10=0,(MAX(CH10,CI10)+CG10)/2,(MAX(CN10,CO10)+CM10)/2),1)</f>
        <v>3</v>
      </c>
      <c r="CR10" s="33"/>
      <c r="CS10" s="33"/>
      <c r="CT10" s="142">
        <f aca="true" t="shared" si="40" ref="CT10:CT16">ROUND((CR10+CS10*2)/3,1)</f>
        <v>0</v>
      </c>
      <c r="CU10" s="33"/>
      <c r="CV10" s="33"/>
      <c r="CW10" s="128">
        <f aca="true" t="shared" si="41" ref="CW10:CW16">ROUND((MAX(CU10:CV10)+CT10)/2,1)</f>
        <v>0</v>
      </c>
      <c r="CX10" s="33"/>
      <c r="CY10" s="33"/>
      <c r="CZ10" s="142">
        <f aca="true" t="shared" si="42" ref="CZ10:CZ16">ROUND((CX10+CY10*2)/3,1)</f>
        <v>0</v>
      </c>
      <c r="DA10" s="33"/>
      <c r="DB10" s="33"/>
      <c r="DC10" s="128">
        <f aca="true" t="shared" si="43" ref="DC10:DC16">ROUND((MAX(DA10:DB10)+CZ10)/2,1)</f>
        <v>0</v>
      </c>
      <c r="DD10" s="143">
        <f aca="true" t="shared" si="44" ref="DD10:DD16">ROUND(IF(CZ10=0,(MAX(CU10,CV10)+CT10)/2,(MAX(DA10,DB10)+CZ10)/2),1)</f>
        <v>0</v>
      </c>
      <c r="DE10" s="33"/>
      <c r="DF10" s="33"/>
      <c r="DG10" s="142">
        <f aca="true" t="shared" si="45" ref="DG10:DG16">ROUND((DE10+DF10*2)/3,1)</f>
        <v>0</v>
      </c>
      <c r="DH10" s="33"/>
      <c r="DI10" s="33"/>
      <c r="DJ10" s="51">
        <f aca="true" t="shared" si="46" ref="DJ10:DJ16">ROUND((MAX(DH10:DI10)+DG10)/2,1)</f>
        <v>0</v>
      </c>
      <c r="DK10" s="33"/>
      <c r="DL10" s="33"/>
      <c r="DM10" s="142">
        <f aca="true" t="shared" si="47" ref="DM10:DM16">ROUND((DK10+DL10*2)/3,1)</f>
        <v>0</v>
      </c>
      <c r="DN10" s="33"/>
      <c r="DO10" s="33"/>
      <c r="DP10" s="51">
        <f aca="true" t="shared" si="48" ref="DP10:DP16">ROUND((MAX(DN10:DO10)+DM10)/2,1)</f>
        <v>0</v>
      </c>
      <c r="DQ10" s="143">
        <f aca="true" t="shared" si="49" ref="DQ10:DQ16">ROUND(IF(DM10=0,(MAX(DH10,DI10)+DG10)/2,(MAX(DN10,DO10)+DM10)/2),1)</f>
        <v>0</v>
      </c>
      <c r="DR10" s="33"/>
      <c r="DS10" s="33"/>
      <c r="DT10" s="33"/>
      <c r="DU10" s="33"/>
      <c r="DV10" s="142">
        <f aca="true" t="shared" si="50" ref="DV10:DV16">ROUND((DR10+DS10+DT10*2+DU10*2)/6,1)</f>
        <v>0</v>
      </c>
      <c r="DW10" s="33"/>
      <c r="DX10" s="33"/>
      <c r="DY10" s="128">
        <f aca="true" t="shared" si="51" ref="DY10:DY16">ROUND((MAX(DW10:DX10)+DV10)/2,1)</f>
        <v>0</v>
      </c>
      <c r="DZ10" s="35"/>
      <c r="EA10" s="35"/>
      <c r="EB10" s="142">
        <f aca="true" t="shared" si="52" ref="EB10:EB16">ROUND((DZ10+EA10*2)/3,1)</f>
        <v>0</v>
      </c>
      <c r="EC10" s="35"/>
      <c r="ED10" s="35"/>
      <c r="EE10" s="128">
        <f aca="true" t="shared" si="53" ref="EE10:EE16">ROUND((MAX(EC10:ED10)+EB10)/2,1)</f>
        <v>0</v>
      </c>
      <c r="EF10" s="143">
        <f aca="true" t="shared" si="54" ref="EF10:EF16">ROUND(IF(EB10=0,(MAX(DW10,DX10)+DV10)/2,(MAX(EC10,ED10)+EB10)/2),1)</f>
        <v>0</v>
      </c>
      <c r="EG10" s="33">
        <v>4</v>
      </c>
      <c r="EH10" s="33">
        <v>8</v>
      </c>
      <c r="EI10" s="142">
        <f aca="true" t="shared" si="55" ref="EI10:EI16">ROUND((EG10+EH10*2)/3,1)</f>
        <v>6.7</v>
      </c>
      <c r="EJ10" s="33">
        <v>6</v>
      </c>
      <c r="EK10" s="33"/>
      <c r="EL10" s="128">
        <f t="shared" si="0"/>
        <v>6.4</v>
      </c>
      <c r="EM10" s="35"/>
      <c r="EN10" s="35"/>
      <c r="EO10" s="142">
        <f aca="true" t="shared" si="56" ref="EO10:EO16">ROUND((EM10+EN10*2)/3,1)</f>
        <v>0</v>
      </c>
      <c r="EP10" s="35"/>
      <c r="EQ10" s="35"/>
      <c r="ER10" s="128">
        <f aca="true" t="shared" si="57" ref="ER10:ER16">ROUND((MAX(EP10:EQ10)+EO10)/2,1)</f>
        <v>0</v>
      </c>
      <c r="ES10" s="143">
        <f aca="true" t="shared" si="58" ref="ES10:ES16">ROUND(IF(EO10=0,(MAX(EJ10,EK10)+EI10)/2,(MAX(EP10,EQ10)+EO10)/2),1)</f>
        <v>6.4</v>
      </c>
      <c r="ET10" s="33">
        <v>8</v>
      </c>
      <c r="EU10" s="33">
        <v>8</v>
      </c>
      <c r="EV10" s="142">
        <f aca="true" t="shared" si="59" ref="EV10:EV16">ROUND((ET10+EU10*2)/3,1)</f>
        <v>8</v>
      </c>
      <c r="EW10" s="33">
        <v>7</v>
      </c>
      <c r="EX10" s="33"/>
      <c r="EY10" s="128">
        <f aca="true" t="shared" si="60" ref="EY10:EY16">ROUND((MAX(EW10:EX10)+EV10)/2,1)</f>
        <v>7.5</v>
      </c>
      <c r="EZ10" s="33"/>
      <c r="FA10" s="33"/>
      <c r="FB10" s="142">
        <f aca="true" t="shared" si="61" ref="FB10:FB16">ROUND((EZ10+FA10*2)/3,1)</f>
        <v>0</v>
      </c>
      <c r="FC10" s="58"/>
      <c r="FD10" s="33"/>
      <c r="FE10" s="128">
        <f aca="true" t="shared" si="62" ref="FE10:FE16">ROUND((MAX(FC10:FD10)+FB10)/2,1)</f>
        <v>0</v>
      </c>
      <c r="FF10" s="143">
        <f aca="true" t="shared" si="63" ref="FF10:FF16">ROUND(IF(FB10=0,(MAX(EW10,EX10)+EV10)/2,(MAX(FC10,FD10)+FB10)/2),1)</f>
        <v>7.5</v>
      </c>
      <c r="FG10" s="33">
        <v>6</v>
      </c>
      <c r="FH10" s="33">
        <v>5</v>
      </c>
      <c r="FI10" s="33">
        <v>5</v>
      </c>
      <c r="FJ10" s="36"/>
      <c r="FK10" s="142">
        <f aca="true" t="shared" si="64" ref="FK10:FK16">ROUND((FG10+FJ10*2+FH10+FI10*2)/6,1)</f>
        <v>3.5</v>
      </c>
      <c r="FL10" s="33"/>
      <c r="FM10" s="33"/>
      <c r="FN10" s="128">
        <f aca="true" t="shared" si="65" ref="FN10:FN16">ROUND((MAX(FL10:FM10)+FK10)/2,1)</f>
        <v>1.8</v>
      </c>
      <c r="FO10" s="33"/>
      <c r="FP10" s="33"/>
      <c r="FQ10" s="142">
        <f aca="true" t="shared" si="66" ref="FQ10:FQ16">ROUND((FO10+FP10*2)/3,1)</f>
        <v>0</v>
      </c>
      <c r="FR10" s="33"/>
      <c r="FS10" s="33"/>
      <c r="FT10" s="128">
        <f aca="true" t="shared" si="67" ref="FT10:FT16">ROUND((MAX(FR10:FS10)+FQ10)/2,1)</f>
        <v>0</v>
      </c>
      <c r="FU10" s="143">
        <f aca="true" t="shared" si="68" ref="FU10:FU16">ROUND(IF(FQ10=0,(MAX(FL10,FM10)+FK10)/2,(MAX(FR10,FQ10)+FP10)/2),1)</f>
        <v>1.8</v>
      </c>
      <c r="FV10" s="33"/>
      <c r="FW10" s="33"/>
      <c r="FX10" s="142">
        <f aca="true" t="shared" si="69" ref="FX10:FX16">ROUND((FV10+FW10*2)/3,1)</f>
        <v>0</v>
      </c>
      <c r="FY10" s="33"/>
      <c r="FZ10" s="33"/>
      <c r="GA10" s="128">
        <f aca="true" t="shared" si="70" ref="GA10:GA16">ROUND((MAX(FY10:FZ10)+FX10)/2,1)</f>
        <v>0</v>
      </c>
      <c r="GB10" s="33"/>
      <c r="GC10" s="33"/>
      <c r="GD10" s="142">
        <f aca="true" t="shared" si="71" ref="GD10:GD16">ROUND((GB10+GC10*2)/3,1)</f>
        <v>0</v>
      </c>
      <c r="GE10" s="33"/>
      <c r="GF10" s="33"/>
      <c r="GG10" s="128">
        <f>ROUND((MAX(GE10:GF10)+GD10)/2,1)</f>
        <v>0</v>
      </c>
      <c r="GH10" s="143">
        <f>ROUND(IF(GD10=0,(MAX(FY10,FZ10)+FX10)/2,(MAX(GE10,GD10)+GC10)/2),1)</f>
        <v>0</v>
      </c>
      <c r="GI10" s="33">
        <v>5</v>
      </c>
      <c r="GJ10" s="33">
        <v>5</v>
      </c>
      <c r="GK10" s="142">
        <f aca="true" t="shared" si="72" ref="GK10:GK16">ROUND((GI10+GJ10*2)/3,1)</f>
        <v>5</v>
      </c>
      <c r="GL10" s="33">
        <v>5</v>
      </c>
      <c r="GM10" s="33"/>
      <c r="GN10" s="128">
        <f t="shared" si="1"/>
        <v>5</v>
      </c>
      <c r="GO10" s="48"/>
      <c r="GP10" s="48"/>
      <c r="GQ10" s="142">
        <f aca="true" t="shared" si="73" ref="GQ10:GQ16">ROUND((GO10+GQ10*2)/3,1)</f>
        <v>0</v>
      </c>
      <c r="GR10" s="48"/>
      <c r="GS10" s="48"/>
      <c r="GT10" s="128">
        <f t="shared" si="2"/>
        <v>0</v>
      </c>
      <c r="GU10" s="143">
        <f aca="true" t="shared" si="74" ref="GU10:GU16">ROUND(IF(GQ10=0,(MAX(GL10,GM10)+GK10)/2,(MAX(GR10,GS10)+GQ10)/2),1)</f>
        <v>0</v>
      </c>
      <c r="GV10" s="33">
        <v>3</v>
      </c>
      <c r="GW10" s="36"/>
      <c r="GX10" s="142">
        <f aca="true" t="shared" si="75" ref="GX10:GX16">ROUND((GV10+GW10*2)/3,1)</f>
        <v>1</v>
      </c>
      <c r="GY10" s="36"/>
      <c r="GZ10" s="33"/>
      <c r="HA10" s="128">
        <f t="shared" si="3"/>
        <v>0.5</v>
      </c>
      <c r="HB10" s="48"/>
      <c r="HC10" s="48"/>
      <c r="HD10" s="142">
        <f aca="true" t="shared" si="76" ref="HD10:HD16">ROUND((HB10+HD10*2)/3,1)</f>
        <v>0</v>
      </c>
      <c r="HE10" s="48"/>
      <c r="HF10" s="48"/>
      <c r="HG10" s="128">
        <f t="shared" si="4"/>
        <v>0</v>
      </c>
      <c r="HH10" s="143">
        <f aca="true" t="shared" si="77" ref="HH10:HH16">ROUND(IF(HD10=0,(MAX(GY10,GZ10)+GX10)/2,(MAX(HE10,HF10)+HD10)/2),1)</f>
        <v>0</v>
      </c>
      <c r="HI10" s="33">
        <v>6</v>
      </c>
      <c r="HJ10" s="33">
        <v>7</v>
      </c>
      <c r="HK10" s="142">
        <f aca="true" t="shared" si="78" ref="HK10:HK16">ROUND((HI10+HI10*2)/3,1)</f>
        <v>6</v>
      </c>
      <c r="HL10" s="33">
        <v>4</v>
      </c>
      <c r="HM10" s="33"/>
      <c r="HN10" s="128">
        <f t="shared" si="5"/>
        <v>5</v>
      </c>
      <c r="HO10" s="48"/>
      <c r="HP10" s="48"/>
      <c r="HQ10" s="142">
        <f aca="true" t="shared" si="79" ref="HQ10:HQ16">ROUND((HO10+HP10*2)/3,1)</f>
        <v>0</v>
      </c>
      <c r="HR10" s="48"/>
      <c r="HS10" s="48"/>
      <c r="HT10" s="128">
        <f t="shared" si="6"/>
        <v>0</v>
      </c>
      <c r="HU10" s="143">
        <f aca="true" t="shared" si="80" ref="HU10:HU16">ROUND(IF(HQ10=0,(MAX(HL10,HM10)+HK10)/2,(MAX(HR10,HS10)+HQ10)/2),1)</f>
        <v>5</v>
      </c>
      <c r="HV10" s="33">
        <v>6</v>
      </c>
      <c r="HW10" s="33">
        <v>5</v>
      </c>
      <c r="HX10" s="142">
        <f aca="true" t="shared" si="81" ref="HX10:HX16">ROUND((HV10+HW10*2)/3,1)</f>
        <v>5.3</v>
      </c>
      <c r="HY10" s="33">
        <v>5</v>
      </c>
      <c r="HZ10" s="33"/>
      <c r="IA10" s="128">
        <f aca="true" t="shared" si="82" ref="IA10:IA16">ROUND((MAX(HY10:HZ10)+HX10)/2,1)</f>
        <v>5.2</v>
      </c>
      <c r="IB10" s="48"/>
      <c r="IC10" s="48"/>
      <c r="ID10" s="142">
        <f>ROUND((IB10+IC10*2)/3,1)</f>
        <v>0</v>
      </c>
      <c r="IE10" s="48"/>
      <c r="IF10" s="48"/>
      <c r="IG10" s="128">
        <f t="shared" si="7"/>
        <v>0</v>
      </c>
      <c r="IH10" s="143">
        <f aca="true" t="shared" si="83" ref="IH10:IH16">ROUND(IF(ID10=0,(MAX(HY10,HZ10)+HX10)/2,(MAX(IE10,IF10)+ID10)/2),1)</f>
        <v>5.2</v>
      </c>
    </row>
    <row r="11" spans="1:242" s="117" customFormat="1" ht="18" customHeight="1">
      <c r="A11" s="30">
        <v>3</v>
      </c>
      <c r="B11" s="30" t="s">
        <v>114</v>
      </c>
      <c r="C11" s="30" t="s">
        <v>292</v>
      </c>
      <c r="D11" s="31" t="s">
        <v>302</v>
      </c>
      <c r="E11" s="65" t="str">
        <f t="shared" si="8"/>
        <v>1313DC1472</v>
      </c>
      <c r="F11" s="107" t="s">
        <v>303</v>
      </c>
      <c r="G11" s="68" t="s">
        <v>304</v>
      </c>
      <c r="H11" s="116" t="str">
        <f t="shared" si="9"/>
        <v>04/02/1997</v>
      </c>
      <c r="I11" s="31" t="s">
        <v>166</v>
      </c>
      <c r="J11" s="31" t="s">
        <v>187</v>
      </c>
      <c r="K11" s="30">
        <v>97</v>
      </c>
      <c r="L11" s="31" t="s">
        <v>277</v>
      </c>
      <c r="M11" s="30" t="s">
        <v>305</v>
      </c>
      <c r="N11" s="33"/>
      <c r="O11" s="33"/>
      <c r="P11" s="142">
        <f t="shared" si="10"/>
        <v>0</v>
      </c>
      <c r="Q11" s="33"/>
      <c r="R11" s="33"/>
      <c r="S11" s="128">
        <f t="shared" si="11"/>
        <v>0</v>
      </c>
      <c r="T11" s="33"/>
      <c r="U11" s="33"/>
      <c r="V11" s="142">
        <f t="shared" si="12"/>
        <v>0</v>
      </c>
      <c r="W11" s="33"/>
      <c r="X11" s="33"/>
      <c r="Y11" s="128">
        <f t="shared" si="13"/>
        <v>0</v>
      </c>
      <c r="Z11" s="143">
        <f t="shared" si="14"/>
        <v>0</v>
      </c>
      <c r="AA11" s="50">
        <v>5</v>
      </c>
      <c r="AB11" s="50">
        <v>5</v>
      </c>
      <c r="AC11" s="50">
        <v>5</v>
      </c>
      <c r="AD11" s="50">
        <v>5</v>
      </c>
      <c r="AE11" s="128">
        <f t="shared" si="15"/>
        <v>5</v>
      </c>
      <c r="AF11" s="97"/>
      <c r="AG11" s="50"/>
      <c r="AH11" s="128">
        <f t="shared" si="16"/>
        <v>2.5</v>
      </c>
      <c r="AI11" s="50"/>
      <c r="AJ11" s="50"/>
      <c r="AK11" s="128">
        <f t="shared" si="17"/>
        <v>0</v>
      </c>
      <c r="AL11" s="98"/>
      <c r="AM11" s="98"/>
      <c r="AN11" s="128">
        <f t="shared" si="18"/>
        <v>0</v>
      </c>
      <c r="AO11" s="128">
        <f t="shared" si="19"/>
        <v>2.5</v>
      </c>
      <c r="AP11" s="33"/>
      <c r="AQ11" s="33"/>
      <c r="AR11" s="142">
        <f t="shared" si="20"/>
        <v>0</v>
      </c>
      <c r="AS11" s="33"/>
      <c r="AT11" s="33"/>
      <c r="AU11" s="128">
        <f t="shared" si="21"/>
        <v>0</v>
      </c>
      <c r="AV11" s="35"/>
      <c r="AW11" s="35"/>
      <c r="AX11" s="142">
        <f t="shared" si="22"/>
        <v>0</v>
      </c>
      <c r="AY11" s="35"/>
      <c r="AZ11" s="35"/>
      <c r="BA11" s="128">
        <f t="shared" si="23"/>
        <v>0</v>
      </c>
      <c r="BB11" s="143">
        <f t="shared" si="24"/>
        <v>0</v>
      </c>
      <c r="BC11" s="33"/>
      <c r="BD11" s="33"/>
      <c r="BE11" s="142">
        <f t="shared" si="25"/>
        <v>0</v>
      </c>
      <c r="BF11" s="33"/>
      <c r="BG11" s="33"/>
      <c r="BH11" s="128">
        <f t="shared" si="26"/>
        <v>0</v>
      </c>
      <c r="BI11" s="33"/>
      <c r="BJ11" s="33"/>
      <c r="BK11" s="142">
        <f t="shared" si="27"/>
        <v>0</v>
      </c>
      <c r="BL11" s="33"/>
      <c r="BM11" s="33"/>
      <c r="BN11" s="128">
        <f t="shared" si="28"/>
        <v>0</v>
      </c>
      <c r="BO11" s="143">
        <f t="shared" si="29"/>
        <v>0</v>
      </c>
      <c r="BP11" s="33"/>
      <c r="BQ11" s="33"/>
      <c r="BR11" s="33"/>
      <c r="BS11" s="33"/>
      <c r="BT11" s="142">
        <f t="shared" si="30"/>
        <v>0</v>
      </c>
      <c r="BU11" s="33"/>
      <c r="BV11" s="33"/>
      <c r="BW11" s="128">
        <f t="shared" si="31"/>
        <v>0</v>
      </c>
      <c r="BX11" s="33"/>
      <c r="BY11" s="33"/>
      <c r="BZ11" s="142">
        <f t="shared" si="32"/>
        <v>0</v>
      </c>
      <c r="CA11" s="33"/>
      <c r="CB11" s="33"/>
      <c r="CC11" s="128">
        <f t="shared" si="33"/>
        <v>0</v>
      </c>
      <c r="CD11" s="143">
        <f t="shared" si="34"/>
        <v>0</v>
      </c>
      <c r="CE11" s="33"/>
      <c r="CF11" s="33"/>
      <c r="CG11" s="142">
        <f t="shared" si="35"/>
        <v>0</v>
      </c>
      <c r="CH11" s="33"/>
      <c r="CI11" s="33"/>
      <c r="CJ11" s="128">
        <f t="shared" si="36"/>
        <v>0</v>
      </c>
      <c r="CK11" s="33"/>
      <c r="CL11" s="33"/>
      <c r="CM11" s="142">
        <f t="shared" si="37"/>
        <v>0</v>
      </c>
      <c r="CN11" s="33"/>
      <c r="CO11" s="33"/>
      <c r="CP11" s="128">
        <f t="shared" si="38"/>
        <v>0</v>
      </c>
      <c r="CQ11" s="143">
        <f t="shared" si="39"/>
        <v>0</v>
      </c>
      <c r="CR11" s="33">
        <v>5</v>
      </c>
      <c r="CS11" s="33">
        <v>6</v>
      </c>
      <c r="CT11" s="142">
        <f t="shared" si="40"/>
        <v>5.7</v>
      </c>
      <c r="CU11" s="33">
        <v>4</v>
      </c>
      <c r="CV11" s="33"/>
      <c r="CW11" s="128">
        <f t="shared" si="41"/>
        <v>4.9</v>
      </c>
      <c r="CX11" s="33"/>
      <c r="CY11" s="33"/>
      <c r="CZ11" s="142">
        <f t="shared" si="42"/>
        <v>0</v>
      </c>
      <c r="DA11" s="33"/>
      <c r="DB11" s="33"/>
      <c r="DC11" s="128">
        <f t="shared" si="43"/>
        <v>0</v>
      </c>
      <c r="DD11" s="143">
        <f t="shared" si="44"/>
        <v>4.9</v>
      </c>
      <c r="DE11" s="33">
        <v>5</v>
      </c>
      <c r="DF11" s="33">
        <v>4</v>
      </c>
      <c r="DG11" s="142">
        <f t="shared" si="45"/>
        <v>4.3</v>
      </c>
      <c r="DH11" s="33">
        <v>6</v>
      </c>
      <c r="DI11" s="33"/>
      <c r="DJ11" s="51">
        <f t="shared" si="46"/>
        <v>5.2</v>
      </c>
      <c r="DK11" s="33"/>
      <c r="DL11" s="33"/>
      <c r="DM11" s="142">
        <f t="shared" si="47"/>
        <v>0</v>
      </c>
      <c r="DN11" s="33"/>
      <c r="DO11" s="33"/>
      <c r="DP11" s="51">
        <f t="shared" si="48"/>
        <v>0</v>
      </c>
      <c r="DQ11" s="143">
        <f t="shared" si="49"/>
        <v>5.2</v>
      </c>
      <c r="DR11" s="33">
        <v>2</v>
      </c>
      <c r="DS11" s="33">
        <v>5</v>
      </c>
      <c r="DT11" s="33">
        <v>2</v>
      </c>
      <c r="DU11" s="33">
        <v>6</v>
      </c>
      <c r="DV11" s="142">
        <f t="shared" si="50"/>
        <v>3.8</v>
      </c>
      <c r="DW11" s="33">
        <v>6</v>
      </c>
      <c r="DX11" s="33"/>
      <c r="DY11" s="128">
        <f t="shared" si="51"/>
        <v>4.9</v>
      </c>
      <c r="DZ11" s="35"/>
      <c r="EA11" s="35"/>
      <c r="EB11" s="142">
        <f t="shared" si="52"/>
        <v>0</v>
      </c>
      <c r="EC11" s="35"/>
      <c r="ED11" s="35"/>
      <c r="EE11" s="128">
        <f t="shared" si="53"/>
        <v>0</v>
      </c>
      <c r="EF11" s="143">
        <f t="shared" si="54"/>
        <v>4.9</v>
      </c>
      <c r="EG11" s="33"/>
      <c r="EH11" s="33"/>
      <c r="EI11" s="142">
        <f t="shared" si="55"/>
        <v>0</v>
      </c>
      <c r="EJ11" s="33"/>
      <c r="EK11" s="33"/>
      <c r="EL11" s="128">
        <f t="shared" si="0"/>
        <v>0</v>
      </c>
      <c r="EM11" s="35"/>
      <c r="EN11" s="35"/>
      <c r="EO11" s="142">
        <f t="shared" si="56"/>
        <v>0</v>
      </c>
      <c r="EP11" s="35"/>
      <c r="EQ11" s="35"/>
      <c r="ER11" s="128">
        <f t="shared" si="57"/>
        <v>0</v>
      </c>
      <c r="ES11" s="143">
        <f t="shared" si="58"/>
        <v>0</v>
      </c>
      <c r="ET11" s="33">
        <v>6</v>
      </c>
      <c r="EU11" s="33">
        <v>6</v>
      </c>
      <c r="EV11" s="142">
        <f t="shared" si="59"/>
        <v>6</v>
      </c>
      <c r="EW11" s="33">
        <v>7</v>
      </c>
      <c r="EX11" s="33"/>
      <c r="EY11" s="128">
        <f t="shared" si="60"/>
        <v>6.5</v>
      </c>
      <c r="EZ11" s="33"/>
      <c r="FA11" s="33"/>
      <c r="FB11" s="142">
        <f t="shared" si="61"/>
        <v>0</v>
      </c>
      <c r="FC11" s="58"/>
      <c r="FD11" s="33"/>
      <c r="FE11" s="128">
        <f t="shared" si="62"/>
        <v>0</v>
      </c>
      <c r="FF11" s="143">
        <f t="shared" si="63"/>
        <v>6.5</v>
      </c>
      <c r="FG11" s="33"/>
      <c r="FH11" s="33"/>
      <c r="FI11" s="33"/>
      <c r="FJ11" s="36"/>
      <c r="FK11" s="142">
        <f t="shared" si="64"/>
        <v>0</v>
      </c>
      <c r="FL11" s="33"/>
      <c r="FM11" s="33"/>
      <c r="FN11" s="128">
        <f t="shared" si="65"/>
        <v>0</v>
      </c>
      <c r="FO11" s="33"/>
      <c r="FP11" s="33"/>
      <c r="FQ11" s="142">
        <f t="shared" si="66"/>
        <v>0</v>
      </c>
      <c r="FR11" s="33"/>
      <c r="FS11" s="33"/>
      <c r="FT11" s="128">
        <f t="shared" si="67"/>
        <v>0</v>
      </c>
      <c r="FU11" s="143">
        <f t="shared" si="68"/>
        <v>0</v>
      </c>
      <c r="FV11" s="33">
        <v>8</v>
      </c>
      <c r="FW11" s="33">
        <v>7</v>
      </c>
      <c r="FX11" s="142">
        <f t="shared" si="69"/>
        <v>7.3</v>
      </c>
      <c r="FY11" s="33">
        <v>6</v>
      </c>
      <c r="FZ11" s="33"/>
      <c r="GA11" s="128">
        <f t="shared" si="70"/>
        <v>6.7</v>
      </c>
      <c r="GB11" s="33"/>
      <c r="GC11" s="33"/>
      <c r="GD11" s="142">
        <f t="shared" si="71"/>
        <v>0</v>
      </c>
      <c r="GE11" s="33"/>
      <c r="GF11" s="33"/>
      <c r="GG11" s="128">
        <f aca="true" t="shared" si="84" ref="GG11:GG16">ROUND((MAX(GE11:GF11)+GD11)/2,1)</f>
        <v>0</v>
      </c>
      <c r="GH11" s="143">
        <f aca="true" t="shared" si="85" ref="GH11:GH16">ROUND(IF(GD11=0,(MAX(FY11,FZ11)+FX11)/2,(MAX(GE11,GD11)+GC11)/2),1)</f>
        <v>6.7</v>
      </c>
      <c r="GI11" s="33">
        <v>6</v>
      </c>
      <c r="GJ11" s="33">
        <v>5</v>
      </c>
      <c r="GK11" s="142">
        <f t="shared" si="72"/>
        <v>5.3</v>
      </c>
      <c r="GL11" s="33"/>
      <c r="GM11" s="33"/>
      <c r="GN11" s="128">
        <f t="shared" si="1"/>
        <v>2.7</v>
      </c>
      <c r="GO11" s="48"/>
      <c r="GP11" s="48"/>
      <c r="GQ11" s="142">
        <f t="shared" si="73"/>
        <v>0</v>
      </c>
      <c r="GR11" s="48"/>
      <c r="GS11" s="48"/>
      <c r="GT11" s="128">
        <f t="shared" si="2"/>
        <v>0</v>
      </c>
      <c r="GU11" s="143">
        <f t="shared" si="74"/>
        <v>0</v>
      </c>
      <c r="GV11" s="33"/>
      <c r="GW11" s="33"/>
      <c r="GX11" s="142">
        <f t="shared" si="75"/>
        <v>0</v>
      </c>
      <c r="GY11" s="33"/>
      <c r="GZ11" s="33"/>
      <c r="HA11" s="128">
        <f t="shared" si="3"/>
        <v>0</v>
      </c>
      <c r="HB11" s="48"/>
      <c r="HC11" s="48"/>
      <c r="HD11" s="142">
        <f t="shared" si="76"/>
        <v>0</v>
      </c>
      <c r="HE11" s="48"/>
      <c r="HF11" s="48"/>
      <c r="HG11" s="128">
        <f t="shared" si="4"/>
        <v>0</v>
      </c>
      <c r="HH11" s="143">
        <f t="shared" si="77"/>
        <v>0</v>
      </c>
      <c r="HI11" s="33"/>
      <c r="HJ11" s="33"/>
      <c r="HK11" s="142">
        <f t="shared" si="78"/>
        <v>0</v>
      </c>
      <c r="HL11" s="33"/>
      <c r="HM11" s="33"/>
      <c r="HN11" s="128">
        <f t="shared" si="5"/>
        <v>0</v>
      </c>
      <c r="HO11" s="48"/>
      <c r="HP11" s="48"/>
      <c r="HQ11" s="142">
        <f t="shared" si="79"/>
        <v>0</v>
      </c>
      <c r="HR11" s="48"/>
      <c r="HS11" s="48"/>
      <c r="HT11" s="128">
        <f t="shared" si="6"/>
        <v>0</v>
      </c>
      <c r="HU11" s="143">
        <f t="shared" si="80"/>
        <v>0</v>
      </c>
      <c r="HV11" s="33">
        <v>7</v>
      </c>
      <c r="HW11" s="33">
        <v>5</v>
      </c>
      <c r="HX11" s="142">
        <f t="shared" si="81"/>
        <v>5.7</v>
      </c>
      <c r="HY11" s="33"/>
      <c r="HZ11" s="33"/>
      <c r="IA11" s="128">
        <f t="shared" si="82"/>
        <v>2.9</v>
      </c>
      <c r="IB11" s="48"/>
      <c r="IC11" s="48"/>
      <c r="ID11" s="142">
        <f aca="true" t="shared" si="86" ref="ID11:ID16">ROUND((IB11+IC11*2)/3,1)</f>
        <v>0</v>
      </c>
      <c r="IE11" s="48"/>
      <c r="IF11" s="48"/>
      <c r="IG11" s="128">
        <f t="shared" si="7"/>
        <v>0</v>
      </c>
      <c r="IH11" s="143">
        <f t="shared" si="83"/>
        <v>2.9</v>
      </c>
    </row>
    <row r="12" spans="1:242" s="117" customFormat="1" ht="18" customHeight="1">
      <c r="A12" s="183">
        <v>4</v>
      </c>
      <c r="B12" s="183" t="s">
        <v>114</v>
      </c>
      <c r="C12" s="183" t="s">
        <v>292</v>
      </c>
      <c r="D12" s="184" t="s">
        <v>310</v>
      </c>
      <c r="E12" s="115" t="str">
        <f t="shared" si="8"/>
        <v>1313DC1453</v>
      </c>
      <c r="F12" s="113" t="s">
        <v>311</v>
      </c>
      <c r="G12" s="114" t="s">
        <v>312</v>
      </c>
      <c r="H12" s="118" t="str">
        <f t="shared" si="9"/>
        <v>17/07/1997</v>
      </c>
      <c r="I12" s="31" t="s">
        <v>256</v>
      </c>
      <c r="J12" s="31" t="s">
        <v>236</v>
      </c>
      <c r="K12" s="30">
        <v>97</v>
      </c>
      <c r="L12" s="184" t="s">
        <v>313</v>
      </c>
      <c r="M12" s="183" t="s">
        <v>314</v>
      </c>
      <c r="N12" s="33"/>
      <c r="O12" s="33"/>
      <c r="P12" s="142">
        <f t="shared" si="10"/>
        <v>0</v>
      </c>
      <c r="Q12" s="33"/>
      <c r="R12" s="33"/>
      <c r="S12" s="128">
        <f t="shared" si="11"/>
        <v>0</v>
      </c>
      <c r="T12" s="33"/>
      <c r="U12" s="33"/>
      <c r="V12" s="142">
        <f t="shared" si="12"/>
        <v>0</v>
      </c>
      <c r="W12" s="33"/>
      <c r="X12" s="33"/>
      <c r="Y12" s="128">
        <f t="shared" si="13"/>
        <v>0</v>
      </c>
      <c r="Z12" s="143">
        <f t="shared" si="14"/>
        <v>0</v>
      </c>
      <c r="AA12" s="33"/>
      <c r="AB12" s="33"/>
      <c r="AC12" s="33"/>
      <c r="AD12" s="33"/>
      <c r="AE12" s="142">
        <f t="shared" si="15"/>
        <v>0</v>
      </c>
      <c r="AF12" s="33"/>
      <c r="AG12" s="33"/>
      <c r="AH12" s="128">
        <f t="shared" si="16"/>
        <v>0</v>
      </c>
      <c r="AI12" s="33"/>
      <c r="AJ12" s="33"/>
      <c r="AK12" s="142">
        <f t="shared" si="17"/>
        <v>0</v>
      </c>
      <c r="AL12" s="35"/>
      <c r="AM12" s="35"/>
      <c r="AN12" s="128">
        <f t="shared" si="18"/>
        <v>0</v>
      </c>
      <c r="AO12" s="143">
        <f t="shared" si="19"/>
        <v>0</v>
      </c>
      <c r="AP12" s="33"/>
      <c r="AQ12" s="33"/>
      <c r="AR12" s="142">
        <f t="shared" si="20"/>
        <v>0</v>
      </c>
      <c r="AS12" s="33"/>
      <c r="AT12" s="33"/>
      <c r="AU12" s="128">
        <f t="shared" si="21"/>
        <v>0</v>
      </c>
      <c r="AV12" s="35"/>
      <c r="AW12" s="35"/>
      <c r="AX12" s="142">
        <f t="shared" si="22"/>
        <v>0</v>
      </c>
      <c r="AY12" s="35"/>
      <c r="AZ12" s="35"/>
      <c r="BA12" s="128">
        <f t="shared" si="23"/>
        <v>0</v>
      </c>
      <c r="BB12" s="143">
        <f t="shared" si="24"/>
        <v>0</v>
      </c>
      <c r="BC12" s="33"/>
      <c r="BD12" s="33"/>
      <c r="BE12" s="142">
        <f t="shared" si="25"/>
        <v>0</v>
      </c>
      <c r="BF12" s="33"/>
      <c r="BG12" s="33"/>
      <c r="BH12" s="128">
        <f t="shared" si="26"/>
        <v>0</v>
      </c>
      <c r="BI12" s="33"/>
      <c r="BJ12" s="33"/>
      <c r="BK12" s="142">
        <f t="shared" si="27"/>
        <v>0</v>
      </c>
      <c r="BL12" s="33"/>
      <c r="BM12" s="33"/>
      <c r="BN12" s="128">
        <f t="shared" si="28"/>
        <v>0</v>
      </c>
      <c r="BO12" s="143">
        <f t="shared" si="29"/>
        <v>0</v>
      </c>
      <c r="BP12" s="33"/>
      <c r="BQ12" s="33"/>
      <c r="BR12" s="33"/>
      <c r="BS12" s="33"/>
      <c r="BT12" s="142">
        <f t="shared" si="30"/>
        <v>0</v>
      </c>
      <c r="BU12" s="33"/>
      <c r="BV12" s="33"/>
      <c r="BW12" s="128">
        <f t="shared" si="31"/>
        <v>0</v>
      </c>
      <c r="BX12" s="33"/>
      <c r="BY12" s="33"/>
      <c r="BZ12" s="142">
        <f t="shared" si="32"/>
        <v>0</v>
      </c>
      <c r="CA12" s="33"/>
      <c r="CB12" s="33"/>
      <c r="CC12" s="128">
        <f t="shared" si="33"/>
        <v>0</v>
      </c>
      <c r="CD12" s="143">
        <f t="shared" si="34"/>
        <v>0</v>
      </c>
      <c r="CE12" s="33"/>
      <c r="CF12" s="33"/>
      <c r="CG12" s="142">
        <f t="shared" si="35"/>
        <v>0</v>
      </c>
      <c r="CH12" s="33"/>
      <c r="CI12" s="33"/>
      <c r="CJ12" s="128">
        <f t="shared" si="36"/>
        <v>0</v>
      </c>
      <c r="CK12" s="33"/>
      <c r="CL12" s="33"/>
      <c r="CM12" s="142">
        <f t="shared" si="37"/>
        <v>0</v>
      </c>
      <c r="CN12" s="33"/>
      <c r="CO12" s="33"/>
      <c r="CP12" s="128">
        <f t="shared" si="38"/>
        <v>0</v>
      </c>
      <c r="CQ12" s="143">
        <f t="shared" si="39"/>
        <v>0</v>
      </c>
      <c r="CR12" s="33"/>
      <c r="CS12" s="33"/>
      <c r="CT12" s="142">
        <f t="shared" si="40"/>
        <v>0</v>
      </c>
      <c r="CU12" s="33"/>
      <c r="CV12" s="33"/>
      <c r="CW12" s="128">
        <f t="shared" si="41"/>
        <v>0</v>
      </c>
      <c r="CX12" s="33"/>
      <c r="CY12" s="33"/>
      <c r="CZ12" s="142">
        <f t="shared" si="42"/>
        <v>0</v>
      </c>
      <c r="DA12" s="33"/>
      <c r="DB12" s="33"/>
      <c r="DC12" s="128">
        <f t="shared" si="43"/>
        <v>0</v>
      </c>
      <c r="DD12" s="143">
        <f t="shared" si="44"/>
        <v>0</v>
      </c>
      <c r="DE12" s="33"/>
      <c r="DF12" s="33"/>
      <c r="DG12" s="142">
        <f t="shared" si="45"/>
        <v>0</v>
      </c>
      <c r="DH12" s="33"/>
      <c r="DI12" s="33"/>
      <c r="DJ12" s="51">
        <f t="shared" si="46"/>
        <v>0</v>
      </c>
      <c r="DK12" s="33"/>
      <c r="DL12" s="33"/>
      <c r="DM12" s="142">
        <f t="shared" si="47"/>
        <v>0</v>
      </c>
      <c r="DN12" s="33"/>
      <c r="DO12" s="33"/>
      <c r="DP12" s="51">
        <f t="shared" si="48"/>
        <v>0</v>
      </c>
      <c r="DQ12" s="143">
        <f t="shared" si="49"/>
        <v>0</v>
      </c>
      <c r="DR12" s="33"/>
      <c r="DS12" s="33"/>
      <c r="DT12" s="33"/>
      <c r="DU12" s="33"/>
      <c r="DV12" s="142">
        <f t="shared" si="50"/>
        <v>0</v>
      </c>
      <c r="DW12" s="33"/>
      <c r="DX12" s="33"/>
      <c r="DY12" s="128">
        <f t="shared" si="51"/>
        <v>0</v>
      </c>
      <c r="DZ12" s="35"/>
      <c r="EA12" s="35"/>
      <c r="EB12" s="142">
        <f t="shared" si="52"/>
        <v>0</v>
      </c>
      <c r="EC12" s="35"/>
      <c r="ED12" s="35"/>
      <c r="EE12" s="128">
        <f t="shared" si="53"/>
        <v>0</v>
      </c>
      <c r="EF12" s="143">
        <f t="shared" si="54"/>
        <v>0</v>
      </c>
      <c r="EG12" s="33"/>
      <c r="EH12" s="33"/>
      <c r="EI12" s="142">
        <f t="shared" si="55"/>
        <v>0</v>
      </c>
      <c r="EJ12" s="33"/>
      <c r="EK12" s="33"/>
      <c r="EL12" s="128">
        <f t="shared" si="0"/>
        <v>0</v>
      </c>
      <c r="EM12" s="35"/>
      <c r="EN12" s="35"/>
      <c r="EO12" s="142">
        <f t="shared" si="56"/>
        <v>0</v>
      </c>
      <c r="EP12" s="35"/>
      <c r="EQ12" s="35"/>
      <c r="ER12" s="128">
        <f t="shared" si="57"/>
        <v>0</v>
      </c>
      <c r="ES12" s="143">
        <f t="shared" si="58"/>
        <v>0</v>
      </c>
      <c r="ET12" s="33"/>
      <c r="EU12" s="33"/>
      <c r="EV12" s="142">
        <f t="shared" si="59"/>
        <v>0</v>
      </c>
      <c r="EW12" s="33"/>
      <c r="EX12" s="33"/>
      <c r="EY12" s="128">
        <f t="shared" si="60"/>
        <v>0</v>
      </c>
      <c r="EZ12" s="33"/>
      <c r="FA12" s="33"/>
      <c r="FB12" s="142">
        <f t="shared" si="61"/>
        <v>0</v>
      </c>
      <c r="FC12" s="58"/>
      <c r="FD12" s="33"/>
      <c r="FE12" s="128">
        <f t="shared" si="62"/>
        <v>0</v>
      </c>
      <c r="FF12" s="143">
        <f t="shared" si="63"/>
        <v>0</v>
      </c>
      <c r="FG12" s="33"/>
      <c r="FH12" s="33"/>
      <c r="FI12" s="33"/>
      <c r="FJ12" s="33"/>
      <c r="FK12" s="142">
        <f t="shared" si="64"/>
        <v>0</v>
      </c>
      <c r="FL12" s="33"/>
      <c r="FM12" s="33"/>
      <c r="FN12" s="128">
        <f t="shared" si="65"/>
        <v>0</v>
      </c>
      <c r="FO12" s="33"/>
      <c r="FP12" s="33"/>
      <c r="FQ12" s="142">
        <f t="shared" si="66"/>
        <v>0</v>
      </c>
      <c r="FR12" s="33"/>
      <c r="FS12" s="33"/>
      <c r="FT12" s="128">
        <f t="shared" si="67"/>
        <v>0</v>
      </c>
      <c r="FU12" s="143">
        <f t="shared" si="68"/>
        <v>0</v>
      </c>
      <c r="FV12" s="33"/>
      <c r="FW12" s="33"/>
      <c r="FX12" s="142">
        <f t="shared" si="69"/>
        <v>0</v>
      </c>
      <c r="FY12" s="33"/>
      <c r="FZ12" s="33"/>
      <c r="GA12" s="128">
        <f t="shared" si="70"/>
        <v>0</v>
      </c>
      <c r="GB12" s="33"/>
      <c r="GC12" s="33"/>
      <c r="GD12" s="142">
        <f t="shared" si="71"/>
        <v>0</v>
      </c>
      <c r="GE12" s="33"/>
      <c r="GF12" s="33"/>
      <c r="GG12" s="128">
        <f t="shared" si="84"/>
        <v>0</v>
      </c>
      <c r="GH12" s="143">
        <f t="shared" si="85"/>
        <v>0</v>
      </c>
      <c r="GI12" s="33"/>
      <c r="GJ12" s="33"/>
      <c r="GK12" s="142">
        <f t="shared" si="72"/>
        <v>0</v>
      </c>
      <c r="GL12" s="33"/>
      <c r="GM12" s="33"/>
      <c r="GN12" s="128">
        <f t="shared" si="1"/>
        <v>0</v>
      </c>
      <c r="GO12" s="48"/>
      <c r="GP12" s="48"/>
      <c r="GQ12" s="142">
        <f t="shared" si="73"/>
        <v>0</v>
      </c>
      <c r="GR12" s="48"/>
      <c r="GS12" s="48"/>
      <c r="GT12" s="128">
        <f t="shared" si="2"/>
        <v>0</v>
      </c>
      <c r="GU12" s="143">
        <f t="shared" si="74"/>
        <v>0</v>
      </c>
      <c r="GV12" s="33"/>
      <c r="GW12" s="33"/>
      <c r="GX12" s="142">
        <f t="shared" si="75"/>
        <v>0</v>
      </c>
      <c r="GY12" s="33"/>
      <c r="GZ12" s="33"/>
      <c r="HA12" s="128">
        <f t="shared" si="3"/>
        <v>0</v>
      </c>
      <c r="HB12" s="48"/>
      <c r="HC12" s="48"/>
      <c r="HD12" s="142">
        <f t="shared" si="76"/>
        <v>0</v>
      </c>
      <c r="HE12" s="48"/>
      <c r="HF12" s="48"/>
      <c r="HG12" s="128">
        <f t="shared" si="4"/>
        <v>0</v>
      </c>
      <c r="HH12" s="143">
        <f t="shared" si="77"/>
        <v>0</v>
      </c>
      <c r="HI12" s="33"/>
      <c r="HJ12" s="33"/>
      <c r="HK12" s="142">
        <f t="shared" si="78"/>
        <v>0</v>
      </c>
      <c r="HL12" s="33"/>
      <c r="HM12" s="33"/>
      <c r="HN12" s="128">
        <f t="shared" si="5"/>
        <v>0</v>
      </c>
      <c r="HO12" s="48"/>
      <c r="HP12" s="48"/>
      <c r="HQ12" s="142">
        <f t="shared" si="79"/>
        <v>0</v>
      </c>
      <c r="HR12" s="48"/>
      <c r="HS12" s="48"/>
      <c r="HT12" s="128">
        <f t="shared" si="6"/>
        <v>0</v>
      </c>
      <c r="HU12" s="143">
        <f t="shared" si="80"/>
        <v>0</v>
      </c>
      <c r="HV12" s="33"/>
      <c r="HW12" s="33"/>
      <c r="HX12" s="142">
        <f t="shared" si="81"/>
        <v>0</v>
      </c>
      <c r="HY12" s="33"/>
      <c r="HZ12" s="33"/>
      <c r="IA12" s="128">
        <f t="shared" si="82"/>
        <v>0</v>
      </c>
      <c r="IB12" s="48"/>
      <c r="IC12" s="48"/>
      <c r="ID12" s="142">
        <f t="shared" si="86"/>
        <v>0</v>
      </c>
      <c r="IE12" s="48"/>
      <c r="IF12" s="48"/>
      <c r="IG12" s="128">
        <f t="shared" si="7"/>
        <v>0</v>
      </c>
      <c r="IH12" s="143">
        <f t="shared" si="83"/>
        <v>0</v>
      </c>
    </row>
    <row r="13" spans="1:242" s="117" customFormat="1" ht="18" customHeight="1">
      <c r="A13" s="30">
        <v>5</v>
      </c>
      <c r="B13" s="30" t="s">
        <v>114</v>
      </c>
      <c r="C13" s="30" t="s">
        <v>292</v>
      </c>
      <c r="D13" s="31" t="s">
        <v>556</v>
      </c>
      <c r="E13" s="175" t="str">
        <f t="shared" si="8"/>
        <v>1313DC1499</v>
      </c>
      <c r="F13" s="176" t="s">
        <v>557</v>
      </c>
      <c r="G13" s="177" t="s">
        <v>312</v>
      </c>
      <c r="H13" s="178" t="str">
        <f t="shared" si="9"/>
        <v>16/09/1983</v>
      </c>
      <c r="I13" s="31" t="s">
        <v>510</v>
      </c>
      <c r="J13" s="31" t="s">
        <v>120</v>
      </c>
      <c r="K13" s="30">
        <v>83</v>
      </c>
      <c r="L13" s="31" t="s">
        <v>558</v>
      </c>
      <c r="M13" s="30"/>
      <c r="N13" s="33"/>
      <c r="O13" s="33"/>
      <c r="P13" s="142">
        <f t="shared" si="10"/>
        <v>0</v>
      </c>
      <c r="Q13" s="33"/>
      <c r="R13" s="33"/>
      <c r="S13" s="128">
        <f t="shared" si="11"/>
        <v>0</v>
      </c>
      <c r="T13" s="33"/>
      <c r="U13" s="33"/>
      <c r="V13" s="142">
        <f t="shared" si="12"/>
        <v>0</v>
      </c>
      <c r="W13" s="33"/>
      <c r="X13" s="33"/>
      <c r="Y13" s="128">
        <f t="shared" si="13"/>
        <v>0</v>
      </c>
      <c r="Z13" s="143">
        <f t="shared" si="14"/>
        <v>0</v>
      </c>
      <c r="AA13" s="33"/>
      <c r="AB13" s="33"/>
      <c r="AC13" s="33"/>
      <c r="AD13" s="33"/>
      <c r="AE13" s="142">
        <f t="shared" si="15"/>
        <v>0</v>
      </c>
      <c r="AF13" s="33"/>
      <c r="AG13" s="33"/>
      <c r="AH13" s="128">
        <f t="shared" si="16"/>
        <v>0</v>
      </c>
      <c r="AI13" s="33"/>
      <c r="AJ13" s="33"/>
      <c r="AK13" s="142">
        <f t="shared" si="17"/>
        <v>0</v>
      </c>
      <c r="AL13" s="35"/>
      <c r="AM13" s="35"/>
      <c r="AN13" s="128">
        <f t="shared" si="18"/>
        <v>0</v>
      </c>
      <c r="AO13" s="143">
        <f t="shared" si="19"/>
        <v>0</v>
      </c>
      <c r="AP13" s="33"/>
      <c r="AQ13" s="33"/>
      <c r="AR13" s="142">
        <f t="shared" si="20"/>
        <v>0</v>
      </c>
      <c r="AS13" s="33"/>
      <c r="AT13" s="33"/>
      <c r="AU13" s="128">
        <f t="shared" si="21"/>
        <v>0</v>
      </c>
      <c r="AV13" s="35"/>
      <c r="AW13" s="35"/>
      <c r="AX13" s="142">
        <f t="shared" si="22"/>
        <v>0</v>
      </c>
      <c r="AY13" s="35"/>
      <c r="AZ13" s="35"/>
      <c r="BA13" s="128">
        <f t="shared" si="23"/>
        <v>0</v>
      </c>
      <c r="BB13" s="143">
        <f t="shared" si="24"/>
        <v>0</v>
      </c>
      <c r="BC13" s="33">
        <v>6</v>
      </c>
      <c r="BD13" s="33">
        <v>6</v>
      </c>
      <c r="BE13" s="142">
        <f t="shared" si="25"/>
        <v>6</v>
      </c>
      <c r="BF13" s="33">
        <v>6</v>
      </c>
      <c r="BG13" s="33"/>
      <c r="BH13" s="128">
        <f t="shared" si="26"/>
        <v>6</v>
      </c>
      <c r="BI13" s="33"/>
      <c r="BJ13" s="33"/>
      <c r="BK13" s="142">
        <f t="shared" si="27"/>
        <v>0</v>
      </c>
      <c r="BL13" s="33"/>
      <c r="BM13" s="33"/>
      <c r="BN13" s="128">
        <f t="shared" si="28"/>
        <v>0</v>
      </c>
      <c r="BO13" s="143">
        <f t="shared" si="29"/>
        <v>6</v>
      </c>
      <c r="BP13" s="33">
        <v>6</v>
      </c>
      <c r="BQ13" s="33"/>
      <c r="BR13" s="33">
        <v>5</v>
      </c>
      <c r="BS13" s="33"/>
      <c r="BT13" s="142">
        <f t="shared" si="30"/>
        <v>5.3</v>
      </c>
      <c r="BU13" s="33">
        <v>7</v>
      </c>
      <c r="BV13" s="33"/>
      <c r="BW13" s="128">
        <f t="shared" si="31"/>
        <v>6.2</v>
      </c>
      <c r="BX13" s="33"/>
      <c r="BY13" s="33"/>
      <c r="BZ13" s="142">
        <f t="shared" si="32"/>
        <v>0</v>
      </c>
      <c r="CA13" s="33"/>
      <c r="CB13" s="33"/>
      <c r="CC13" s="128">
        <f t="shared" si="33"/>
        <v>0</v>
      </c>
      <c r="CD13" s="143">
        <f t="shared" si="34"/>
        <v>6.2</v>
      </c>
      <c r="CE13" s="33">
        <v>5</v>
      </c>
      <c r="CF13" s="33">
        <v>5</v>
      </c>
      <c r="CG13" s="142">
        <f t="shared" si="35"/>
        <v>5</v>
      </c>
      <c r="CH13" s="33"/>
      <c r="CI13" s="33"/>
      <c r="CJ13" s="128">
        <f t="shared" si="36"/>
        <v>2.5</v>
      </c>
      <c r="CK13" s="33"/>
      <c r="CL13" s="33"/>
      <c r="CM13" s="142">
        <f t="shared" si="37"/>
        <v>0</v>
      </c>
      <c r="CN13" s="33"/>
      <c r="CO13" s="33"/>
      <c r="CP13" s="128">
        <f t="shared" si="38"/>
        <v>0</v>
      </c>
      <c r="CQ13" s="143">
        <f t="shared" si="39"/>
        <v>2.5</v>
      </c>
      <c r="CR13" s="33"/>
      <c r="CS13" s="33"/>
      <c r="CT13" s="142">
        <f t="shared" si="40"/>
        <v>0</v>
      </c>
      <c r="CU13" s="33"/>
      <c r="CV13" s="33"/>
      <c r="CW13" s="128">
        <f t="shared" si="41"/>
        <v>0</v>
      </c>
      <c r="CX13" s="33"/>
      <c r="CY13" s="33"/>
      <c r="CZ13" s="142">
        <f t="shared" si="42"/>
        <v>0</v>
      </c>
      <c r="DA13" s="33"/>
      <c r="DB13" s="33"/>
      <c r="DC13" s="128">
        <f t="shared" si="43"/>
        <v>0</v>
      </c>
      <c r="DD13" s="143">
        <f t="shared" si="44"/>
        <v>0</v>
      </c>
      <c r="DE13" s="33"/>
      <c r="DF13" s="33"/>
      <c r="DG13" s="142">
        <f t="shared" si="45"/>
        <v>0</v>
      </c>
      <c r="DH13" s="33"/>
      <c r="DI13" s="33"/>
      <c r="DJ13" s="51">
        <f t="shared" si="46"/>
        <v>0</v>
      </c>
      <c r="DK13" s="33"/>
      <c r="DL13" s="33"/>
      <c r="DM13" s="142">
        <f t="shared" si="47"/>
        <v>0</v>
      </c>
      <c r="DN13" s="33"/>
      <c r="DO13" s="33"/>
      <c r="DP13" s="51">
        <f t="shared" si="48"/>
        <v>0</v>
      </c>
      <c r="DQ13" s="143">
        <f t="shared" si="49"/>
        <v>0</v>
      </c>
      <c r="DR13" s="33"/>
      <c r="DS13" s="33"/>
      <c r="DT13" s="33"/>
      <c r="DU13" s="33"/>
      <c r="DV13" s="142">
        <f t="shared" si="50"/>
        <v>0</v>
      </c>
      <c r="DW13" s="33"/>
      <c r="DX13" s="33"/>
      <c r="DY13" s="128">
        <f t="shared" si="51"/>
        <v>0</v>
      </c>
      <c r="DZ13" s="35"/>
      <c r="EA13" s="35"/>
      <c r="EB13" s="142">
        <f t="shared" si="52"/>
        <v>0</v>
      </c>
      <c r="EC13" s="35"/>
      <c r="ED13" s="35"/>
      <c r="EE13" s="128">
        <f t="shared" si="53"/>
        <v>0</v>
      </c>
      <c r="EF13" s="143">
        <f t="shared" si="54"/>
        <v>0</v>
      </c>
      <c r="EG13" s="33"/>
      <c r="EH13" s="33"/>
      <c r="EI13" s="142">
        <f t="shared" si="55"/>
        <v>0</v>
      </c>
      <c r="EJ13" s="33"/>
      <c r="EK13" s="33"/>
      <c r="EL13" s="128">
        <f t="shared" si="0"/>
        <v>0</v>
      </c>
      <c r="EM13" s="35"/>
      <c r="EN13" s="35"/>
      <c r="EO13" s="142">
        <f t="shared" si="56"/>
        <v>0</v>
      </c>
      <c r="EP13" s="35"/>
      <c r="EQ13" s="35"/>
      <c r="ER13" s="128">
        <f t="shared" si="57"/>
        <v>0</v>
      </c>
      <c r="ES13" s="143">
        <f t="shared" si="58"/>
        <v>0</v>
      </c>
      <c r="ET13" s="33"/>
      <c r="EU13" s="33"/>
      <c r="EV13" s="142">
        <f t="shared" si="59"/>
        <v>0</v>
      </c>
      <c r="EW13" s="33"/>
      <c r="EX13" s="33"/>
      <c r="EY13" s="128">
        <f t="shared" si="60"/>
        <v>0</v>
      </c>
      <c r="EZ13" s="33"/>
      <c r="FA13" s="33"/>
      <c r="FB13" s="142">
        <f t="shared" si="61"/>
        <v>0</v>
      </c>
      <c r="FC13" s="58"/>
      <c r="FD13" s="33"/>
      <c r="FE13" s="128">
        <f t="shared" si="62"/>
        <v>0</v>
      </c>
      <c r="FF13" s="143">
        <f t="shared" si="63"/>
        <v>0</v>
      </c>
      <c r="FG13" s="33"/>
      <c r="FH13" s="33"/>
      <c r="FI13" s="33"/>
      <c r="FJ13" s="33"/>
      <c r="FK13" s="142">
        <f t="shared" si="64"/>
        <v>0</v>
      </c>
      <c r="FL13" s="33"/>
      <c r="FM13" s="33"/>
      <c r="FN13" s="128">
        <f t="shared" si="65"/>
        <v>0</v>
      </c>
      <c r="FO13" s="33"/>
      <c r="FP13" s="33"/>
      <c r="FQ13" s="142">
        <f t="shared" si="66"/>
        <v>0</v>
      </c>
      <c r="FR13" s="33"/>
      <c r="FS13" s="33"/>
      <c r="FT13" s="128">
        <f t="shared" si="67"/>
        <v>0</v>
      </c>
      <c r="FU13" s="143">
        <f t="shared" si="68"/>
        <v>0</v>
      </c>
      <c r="FV13" s="33"/>
      <c r="FW13" s="33"/>
      <c r="FX13" s="142">
        <f t="shared" si="69"/>
        <v>0</v>
      </c>
      <c r="FY13" s="33"/>
      <c r="FZ13" s="33"/>
      <c r="GA13" s="128">
        <f t="shared" si="70"/>
        <v>0</v>
      </c>
      <c r="GB13" s="33"/>
      <c r="GC13" s="33"/>
      <c r="GD13" s="142">
        <f t="shared" si="71"/>
        <v>0</v>
      </c>
      <c r="GE13" s="33"/>
      <c r="GF13" s="33"/>
      <c r="GG13" s="128">
        <f t="shared" si="84"/>
        <v>0</v>
      </c>
      <c r="GH13" s="143">
        <f t="shared" si="85"/>
        <v>0</v>
      </c>
      <c r="GI13" s="36"/>
      <c r="GJ13" s="33">
        <v>6</v>
      </c>
      <c r="GK13" s="142">
        <f t="shared" si="72"/>
        <v>4</v>
      </c>
      <c r="GL13" s="33"/>
      <c r="GM13" s="33"/>
      <c r="GN13" s="128">
        <f t="shared" si="1"/>
        <v>2</v>
      </c>
      <c r="GO13" s="48"/>
      <c r="GP13" s="48"/>
      <c r="GQ13" s="142">
        <f t="shared" si="73"/>
        <v>0</v>
      </c>
      <c r="GR13" s="48"/>
      <c r="GS13" s="48"/>
      <c r="GT13" s="128">
        <f t="shared" si="2"/>
        <v>0</v>
      </c>
      <c r="GU13" s="143">
        <f t="shared" si="74"/>
        <v>0</v>
      </c>
      <c r="GV13" s="33">
        <v>6</v>
      </c>
      <c r="GW13" s="33">
        <v>7</v>
      </c>
      <c r="GX13" s="142">
        <f t="shared" si="75"/>
        <v>6.7</v>
      </c>
      <c r="GY13" s="33">
        <v>5</v>
      </c>
      <c r="GZ13" s="33"/>
      <c r="HA13" s="128">
        <f t="shared" si="3"/>
        <v>5.9</v>
      </c>
      <c r="HB13" s="48"/>
      <c r="HC13" s="48"/>
      <c r="HD13" s="142">
        <f t="shared" si="76"/>
        <v>0</v>
      </c>
      <c r="HE13" s="48"/>
      <c r="HF13" s="48"/>
      <c r="HG13" s="128">
        <f t="shared" si="4"/>
        <v>0</v>
      </c>
      <c r="HH13" s="143">
        <f t="shared" si="77"/>
        <v>0</v>
      </c>
      <c r="HI13" s="33"/>
      <c r="HJ13" s="33"/>
      <c r="HK13" s="142">
        <f t="shared" si="78"/>
        <v>0</v>
      </c>
      <c r="HL13" s="33"/>
      <c r="HM13" s="33"/>
      <c r="HN13" s="128">
        <f t="shared" si="5"/>
        <v>0</v>
      </c>
      <c r="HO13" s="48"/>
      <c r="HP13" s="48"/>
      <c r="HQ13" s="142">
        <f t="shared" si="79"/>
        <v>0</v>
      </c>
      <c r="HR13" s="48"/>
      <c r="HS13" s="48"/>
      <c r="HT13" s="128">
        <f t="shared" si="6"/>
        <v>0</v>
      </c>
      <c r="HU13" s="143">
        <f t="shared" si="80"/>
        <v>0</v>
      </c>
      <c r="HV13" s="33">
        <v>5</v>
      </c>
      <c r="HW13" s="33">
        <v>5</v>
      </c>
      <c r="HX13" s="142">
        <f t="shared" si="81"/>
        <v>5</v>
      </c>
      <c r="HY13" s="33">
        <v>5</v>
      </c>
      <c r="HZ13" s="33"/>
      <c r="IA13" s="128">
        <f t="shared" si="82"/>
        <v>5</v>
      </c>
      <c r="IB13" s="48"/>
      <c r="IC13" s="48"/>
      <c r="ID13" s="142">
        <f t="shared" si="86"/>
        <v>0</v>
      </c>
      <c r="IE13" s="48"/>
      <c r="IF13" s="48"/>
      <c r="IG13" s="128">
        <f t="shared" si="7"/>
        <v>0</v>
      </c>
      <c r="IH13" s="143">
        <f t="shared" si="83"/>
        <v>5</v>
      </c>
    </row>
    <row r="14" spans="1:242" s="117" customFormat="1" ht="18" customHeight="1">
      <c r="A14" s="30">
        <v>6</v>
      </c>
      <c r="B14" s="30" t="s">
        <v>114</v>
      </c>
      <c r="C14" s="30" t="s">
        <v>292</v>
      </c>
      <c r="D14" s="31" t="s">
        <v>559</v>
      </c>
      <c r="E14" s="175" t="str">
        <f t="shared" si="8"/>
        <v>1313DC1492</v>
      </c>
      <c r="F14" s="176" t="s">
        <v>560</v>
      </c>
      <c r="G14" s="177" t="s">
        <v>561</v>
      </c>
      <c r="H14" s="178" t="str">
        <f t="shared" si="9"/>
        <v>30/11/1996</v>
      </c>
      <c r="I14" s="31" t="s">
        <v>215</v>
      </c>
      <c r="J14" s="31" t="s">
        <v>146</v>
      </c>
      <c r="K14" s="30">
        <v>96</v>
      </c>
      <c r="L14" s="31" t="s">
        <v>562</v>
      </c>
      <c r="M14" s="30" t="s">
        <v>563</v>
      </c>
      <c r="N14" s="33"/>
      <c r="O14" s="33"/>
      <c r="P14" s="142">
        <f t="shared" si="10"/>
        <v>0</v>
      </c>
      <c r="Q14" s="33"/>
      <c r="R14" s="33"/>
      <c r="S14" s="128">
        <f t="shared" si="11"/>
        <v>0</v>
      </c>
      <c r="T14" s="33"/>
      <c r="U14" s="33"/>
      <c r="V14" s="142">
        <f t="shared" si="12"/>
        <v>0</v>
      </c>
      <c r="W14" s="33"/>
      <c r="X14" s="33"/>
      <c r="Y14" s="128">
        <f t="shared" si="13"/>
        <v>0</v>
      </c>
      <c r="Z14" s="143">
        <f t="shared" si="14"/>
        <v>0</v>
      </c>
      <c r="AA14" s="33"/>
      <c r="AB14" s="33"/>
      <c r="AC14" s="33"/>
      <c r="AD14" s="33"/>
      <c r="AE14" s="142">
        <f t="shared" si="15"/>
        <v>0</v>
      </c>
      <c r="AF14" s="33"/>
      <c r="AG14" s="33"/>
      <c r="AH14" s="128">
        <f t="shared" si="16"/>
        <v>0</v>
      </c>
      <c r="AI14" s="33"/>
      <c r="AJ14" s="33"/>
      <c r="AK14" s="142">
        <f t="shared" si="17"/>
        <v>0</v>
      </c>
      <c r="AL14" s="35"/>
      <c r="AM14" s="35"/>
      <c r="AN14" s="128">
        <f t="shared" si="18"/>
        <v>0</v>
      </c>
      <c r="AO14" s="143">
        <f t="shared" si="19"/>
        <v>0</v>
      </c>
      <c r="AP14" s="50">
        <v>5</v>
      </c>
      <c r="AQ14" s="50">
        <v>5</v>
      </c>
      <c r="AR14" s="128">
        <f t="shared" si="20"/>
        <v>5</v>
      </c>
      <c r="AS14" s="97"/>
      <c r="AT14" s="50"/>
      <c r="AU14" s="128">
        <f t="shared" si="21"/>
        <v>2.5</v>
      </c>
      <c r="AV14" s="98"/>
      <c r="AW14" s="98"/>
      <c r="AX14" s="128">
        <f t="shared" si="22"/>
        <v>0</v>
      </c>
      <c r="AY14" s="147"/>
      <c r="AZ14" s="147"/>
      <c r="BA14" s="128">
        <f t="shared" si="23"/>
        <v>0</v>
      </c>
      <c r="BB14" s="128">
        <f t="shared" si="24"/>
        <v>2.5</v>
      </c>
      <c r="BC14" s="33">
        <v>6</v>
      </c>
      <c r="BD14" s="36"/>
      <c r="BE14" s="142">
        <f t="shared" si="25"/>
        <v>2</v>
      </c>
      <c r="BF14" s="36"/>
      <c r="BG14" s="33"/>
      <c r="BH14" s="128">
        <f t="shared" si="26"/>
        <v>1</v>
      </c>
      <c r="BI14" s="33"/>
      <c r="BJ14" s="33"/>
      <c r="BK14" s="142">
        <f t="shared" si="27"/>
        <v>0</v>
      </c>
      <c r="BL14" s="33"/>
      <c r="BM14" s="33"/>
      <c r="BN14" s="128">
        <f t="shared" si="28"/>
        <v>0</v>
      </c>
      <c r="BO14" s="143">
        <f t="shared" si="29"/>
        <v>1</v>
      </c>
      <c r="BP14" s="126">
        <v>4</v>
      </c>
      <c r="BQ14" s="126"/>
      <c r="BR14" s="126">
        <v>4</v>
      </c>
      <c r="BS14" s="126"/>
      <c r="BT14" s="128">
        <f t="shared" si="30"/>
        <v>4</v>
      </c>
      <c r="BU14" s="126">
        <v>4</v>
      </c>
      <c r="BV14" s="126"/>
      <c r="BW14" s="128">
        <f t="shared" si="31"/>
        <v>4</v>
      </c>
      <c r="BX14" s="126"/>
      <c r="BY14" s="126"/>
      <c r="BZ14" s="128">
        <f t="shared" si="32"/>
        <v>0</v>
      </c>
      <c r="CA14" s="126"/>
      <c r="CB14" s="126"/>
      <c r="CC14" s="128">
        <f t="shared" si="33"/>
        <v>0</v>
      </c>
      <c r="CD14" s="128">
        <f t="shared" si="34"/>
        <v>4</v>
      </c>
      <c r="CE14" s="33">
        <v>5</v>
      </c>
      <c r="CF14" s="33">
        <v>5</v>
      </c>
      <c r="CG14" s="142">
        <f t="shared" si="35"/>
        <v>5</v>
      </c>
      <c r="CH14" s="33"/>
      <c r="CI14" s="33"/>
      <c r="CJ14" s="128">
        <f t="shared" si="36"/>
        <v>2.5</v>
      </c>
      <c r="CK14" s="33"/>
      <c r="CL14" s="33"/>
      <c r="CM14" s="142">
        <f t="shared" si="37"/>
        <v>0</v>
      </c>
      <c r="CN14" s="33"/>
      <c r="CO14" s="33"/>
      <c r="CP14" s="128">
        <f t="shared" si="38"/>
        <v>0</v>
      </c>
      <c r="CQ14" s="143">
        <f t="shared" si="39"/>
        <v>2.5</v>
      </c>
      <c r="CR14" s="33"/>
      <c r="CS14" s="33"/>
      <c r="CT14" s="142">
        <f t="shared" si="40"/>
        <v>0</v>
      </c>
      <c r="CU14" s="33"/>
      <c r="CV14" s="33"/>
      <c r="CW14" s="128">
        <f t="shared" si="41"/>
        <v>0</v>
      </c>
      <c r="CX14" s="33"/>
      <c r="CY14" s="33"/>
      <c r="CZ14" s="142">
        <f t="shared" si="42"/>
        <v>0</v>
      </c>
      <c r="DA14" s="33"/>
      <c r="DB14" s="33"/>
      <c r="DC14" s="128">
        <f t="shared" si="43"/>
        <v>0</v>
      </c>
      <c r="DD14" s="143">
        <f t="shared" si="44"/>
        <v>0</v>
      </c>
      <c r="DE14" s="33"/>
      <c r="DF14" s="33"/>
      <c r="DG14" s="142">
        <f t="shared" si="45"/>
        <v>0</v>
      </c>
      <c r="DH14" s="33"/>
      <c r="DI14" s="33"/>
      <c r="DJ14" s="51">
        <f t="shared" si="46"/>
        <v>0</v>
      </c>
      <c r="DK14" s="33"/>
      <c r="DL14" s="33"/>
      <c r="DM14" s="142">
        <f t="shared" si="47"/>
        <v>0</v>
      </c>
      <c r="DN14" s="33"/>
      <c r="DO14" s="33"/>
      <c r="DP14" s="51">
        <f t="shared" si="48"/>
        <v>0</v>
      </c>
      <c r="DQ14" s="143">
        <f t="shared" si="49"/>
        <v>0</v>
      </c>
      <c r="DR14" s="33"/>
      <c r="DS14" s="33"/>
      <c r="DT14" s="33"/>
      <c r="DU14" s="33"/>
      <c r="DV14" s="142">
        <f t="shared" si="50"/>
        <v>0</v>
      </c>
      <c r="DW14" s="33"/>
      <c r="DX14" s="33"/>
      <c r="DY14" s="128">
        <f t="shared" si="51"/>
        <v>0</v>
      </c>
      <c r="DZ14" s="35"/>
      <c r="EA14" s="35"/>
      <c r="EB14" s="142">
        <f t="shared" si="52"/>
        <v>0</v>
      </c>
      <c r="EC14" s="35"/>
      <c r="ED14" s="35"/>
      <c r="EE14" s="128">
        <f t="shared" si="53"/>
        <v>0</v>
      </c>
      <c r="EF14" s="143">
        <f t="shared" si="54"/>
        <v>0</v>
      </c>
      <c r="EG14" s="33"/>
      <c r="EH14" s="33"/>
      <c r="EI14" s="142">
        <f t="shared" si="55"/>
        <v>0</v>
      </c>
      <c r="EJ14" s="33"/>
      <c r="EK14" s="33"/>
      <c r="EL14" s="128">
        <f t="shared" si="0"/>
        <v>0</v>
      </c>
      <c r="EM14" s="35"/>
      <c r="EN14" s="35"/>
      <c r="EO14" s="142">
        <f t="shared" si="56"/>
        <v>0</v>
      </c>
      <c r="EP14" s="35"/>
      <c r="EQ14" s="35"/>
      <c r="ER14" s="128">
        <f t="shared" si="57"/>
        <v>0</v>
      </c>
      <c r="ES14" s="143">
        <f t="shared" si="58"/>
        <v>0</v>
      </c>
      <c r="ET14" s="33"/>
      <c r="EU14" s="33"/>
      <c r="EV14" s="142">
        <f t="shared" si="59"/>
        <v>0</v>
      </c>
      <c r="EW14" s="33"/>
      <c r="EX14" s="33"/>
      <c r="EY14" s="128">
        <f t="shared" si="60"/>
        <v>0</v>
      </c>
      <c r="EZ14" s="33"/>
      <c r="FA14" s="33"/>
      <c r="FB14" s="142">
        <f t="shared" si="61"/>
        <v>0</v>
      </c>
      <c r="FC14" s="58"/>
      <c r="FD14" s="33"/>
      <c r="FE14" s="128">
        <f t="shared" si="62"/>
        <v>0</v>
      </c>
      <c r="FF14" s="143">
        <f t="shared" si="63"/>
        <v>0</v>
      </c>
      <c r="FG14" s="33"/>
      <c r="FH14" s="33"/>
      <c r="FI14" s="33"/>
      <c r="FJ14" s="33"/>
      <c r="FK14" s="142">
        <f t="shared" si="64"/>
        <v>0</v>
      </c>
      <c r="FL14" s="33"/>
      <c r="FM14" s="33"/>
      <c r="FN14" s="128">
        <f t="shared" si="65"/>
        <v>0</v>
      </c>
      <c r="FO14" s="33"/>
      <c r="FP14" s="33"/>
      <c r="FQ14" s="142">
        <f t="shared" si="66"/>
        <v>0</v>
      </c>
      <c r="FR14" s="33"/>
      <c r="FS14" s="33"/>
      <c r="FT14" s="128">
        <f t="shared" si="67"/>
        <v>0</v>
      </c>
      <c r="FU14" s="143">
        <f t="shared" si="68"/>
        <v>0</v>
      </c>
      <c r="FV14" s="33"/>
      <c r="FW14" s="33"/>
      <c r="FX14" s="142">
        <f t="shared" si="69"/>
        <v>0</v>
      </c>
      <c r="FY14" s="33"/>
      <c r="FZ14" s="33"/>
      <c r="GA14" s="128">
        <f t="shared" si="70"/>
        <v>0</v>
      </c>
      <c r="GB14" s="33"/>
      <c r="GC14" s="33"/>
      <c r="GD14" s="142">
        <f t="shared" si="71"/>
        <v>0</v>
      </c>
      <c r="GE14" s="33"/>
      <c r="GF14" s="33"/>
      <c r="GG14" s="128">
        <f t="shared" si="84"/>
        <v>0</v>
      </c>
      <c r="GH14" s="143">
        <f t="shared" si="85"/>
        <v>0</v>
      </c>
      <c r="GI14" s="33">
        <v>6</v>
      </c>
      <c r="GJ14" s="36"/>
      <c r="GK14" s="142">
        <f t="shared" si="72"/>
        <v>2</v>
      </c>
      <c r="GL14" s="33"/>
      <c r="GM14" s="33"/>
      <c r="GN14" s="128">
        <f t="shared" si="1"/>
        <v>1</v>
      </c>
      <c r="GO14" s="48"/>
      <c r="GP14" s="48"/>
      <c r="GQ14" s="142">
        <f t="shared" si="73"/>
        <v>0</v>
      </c>
      <c r="GR14" s="48"/>
      <c r="GS14" s="48"/>
      <c r="GT14" s="128">
        <f t="shared" si="2"/>
        <v>0</v>
      </c>
      <c r="GU14" s="143">
        <f t="shared" si="74"/>
        <v>0</v>
      </c>
      <c r="GV14" s="33">
        <v>5</v>
      </c>
      <c r="GW14" s="33">
        <v>5</v>
      </c>
      <c r="GX14" s="142">
        <f t="shared" si="75"/>
        <v>5</v>
      </c>
      <c r="GY14" s="33">
        <v>5</v>
      </c>
      <c r="GZ14" s="33"/>
      <c r="HA14" s="128">
        <f t="shared" si="3"/>
        <v>5</v>
      </c>
      <c r="HB14" s="48"/>
      <c r="HC14" s="48"/>
      <c r="HD14" s="142">
        <f t="shared" si="76"/>
        <v>0</v>
      </c>
      <c r="HE14" s="48"/>
      <c r="HF14" s="48"/>
      <c r="HG14" s="128">
        <f t="shared" si="4"/>
        <v>0</v>
      </c>
      <c r="HH14" s="143">
        <f t="shared" si="77"/>
        <v>0</v>
      </c>
      <c r="HI14" s="33"/>
      <c r="HJ14" s="33"/>
      <c r="HK14" s="142">
        <f t="shared" si="78"/>
        <v>0</v>
      </c>
      <c r="HL14" s="33"/>
      <c r="HM14" s="33"/>
      <c r="HN14" s="128">
        <f t="shared" si="5"/>
        <v>0</v>
      </c>
      <c r="HO14" s="48"/>
      <c r="HP14" s="48"/>
      <c r="HQ14" s="142">
        <f t="shared" si="79"/>
        <v>0</v>
      </c>
      <c r="HR14" s="48"/>
      <c r="HS14" s="48"/>
      <c r="HT14" s="128">
        <f t="shared" si="6"/>
        <v>0</v>
      </c>
      <c r="HU14" s="143">
        <f t="shared" si="80"/>
        <v>0</v>
      </c>
      <c r="HV14" s="33">
        <v>5</v>
      </c>
      <c r="HW14" s="33">
        <v>5</v>
      </c>
      <c r="HX14" s="142">
        <f t="shared" si="81"/>
        <v>5</v>
      </c>
      <c r="HY14" s="33"/>
      <c r="HZ14" s="33"/>
      <c r="IA14" s="128">
        <f t="shared" si="82"/>
        <v>2.5</v>
      </c>
      <c r="IB14" s="48"/>
      <c r="IC14" s="48"/>
      <c r="ID14" s="142">
        <f t="shared" si="86"/>
        <v>0</v>
      </c>
      <c r="IE14" s="48"/>
      <c r="IF14" s="48"/>
      <c r="IG14" s="128">
        <f t="shared" si="7"/>
        <v>0</v>
      </c>
      <c r="IH14" s="143">
        <f t="shared" si="83"/>
        <v>2.5</v>
      </c>
    </row>
    <row r="15" spans="1:242" s="117" customFormat="1" ht="18" customHeight="1">
      <c r="A15" s="183">
        <v>7</v>
      </c>
      <c r="B15" s="183" t="s">
        <v>114</v>
      </c>
      <c r="C15" s="183" t="s">
        <v>292</v>
      </c>
      <c r="D15" s="184" t="s">
        <v>341</v>
      </c>
      <c r="E15" s="115" t="str">
        <f t="shared" si="8"/>
        <v>1313DC1429</v>
      </c>
      <c r="F15" s="113" t="s">
        <v>342</v>
      </c>
      <c r="G15" s="114" t="s">
        <v>343</v>
      </c>
      <c r="H15" s="118" t="str">
        <f t="shared" si="9"/>
        <v>08/03/1993</v>
      </c>
      <c r="I15" s="31" t="s">
        <v>131</v>
      </c>
      <c r="J15" s="31" t="s">
        <v>172</v>
      </c>
      <c r="K15" s="30">
        <v>93</v>
      </c>
      <c r="L15" s="184" t="s">
        <v>344</v>
      </c>
      <c r="M15" s="183" t="s">
        <v>314</v>
      </c>
      <c r="N15" s="33"/>
      <c r="O15" s="33"/>
      <c r="P15" s="142">
        <f t="shared" si="10"/>
        <v>0</v>
      </c>
      <c r="Q15" s="33"/>
      <c r="R15" s="33"/>
      <c r="S15" s="128">
        <f t="shared" si="11"/>
        <v>0</v>
      </c>
      <c r="T15" s="33"/>
      <c r="U15" s="33"/>
      <c r="V15" s="142">
        <f t="shared" si="12"/>
        <v>0</v>
      </c>
      <c r="W15" s="33"/>
      <c r="X15" s="33"/>
      <c r="Y15" s="128">
        <f t="shared" si="13"/>
        <v>0</v>
      </c>
      <c r="Z15" s="143">
        <f t="shared" si="14"/>
        <v>0</v>
      </c>
      <c r="AA15" s="33"/>
      <c r="AB15" s="33"/>
      <c r="AC15" s="33"/>
      <c r="AD15" s="33"/>
      <c r="AE15" s="142">
        <f t="shared" si="15"/>
        <v>0</v>
      </c>
      <c r="AF15" s="33"/>
      <c r="AG15" s="33"/>
      <c r="AH15" s="128">
        <f t="shared" si="16"/>
        <v>0</v>
      </c>
      <c r="AI15" s="33"/>
      <c r="AJ15" s="33"/>
      <c r="AK15" s="142">
        <f t="shared" si="17"/>
        <v>0</v>
      </c>
      <c r="AL15" s="35"/>
      <c r="AM15" s="35"/>
      <c r="AN15" s="128">
        <f t="shared" si="18"/>
        <v>0</v>
      </c>
      <c r="AO15" s="143">
        <f t="shared" si="19"/>
        <v>0</v>
      </c>
      <c r="AP15" s="33">
        <v>5</v>
      </c>
      <c r="AQ15" s="33">
        <v>6</v>
      </c>
      <c r="AR15" s="142">
        <f t="shared" si="20"/>
        <v>5.7</v>
      </c>
      <c r="AS15" s="33">
        <v>5</v>
      </c>
      <c r="AT15" s="33"/>
      <c r="AU15" s="128">
        <f t="shared" si="21"/>
        <v>5.4</v>
      </c>
      <c r="AV15" s="35"/>
      <c r="AW15" s="35"/>
      <c r="AX15" s="142">
        <f t="shared" si="22"/>
        <v>0</v>
      </c>
      <c r="AY15" s="35"/>
      <c r="AZ15" s="35"/>
      <c r="BA15" s="128">
        <f t="shared" si="23"/>
        <v>0</v>
      </c>
      <c r="BB15" s="143">
        <f t="shared" si="24"/>
        <v>5.4</v>
      </c>
      <c r="BC15" s="33">
        <v>7</v>
      </c>
      <c r="BD15" s="33">
        <v>7</v>
      </c>
      <c r="BE15" s="142">
        <f t="shared" si="25"/>
        <v>7</v>
      </c>
      <c r="BF15" s="36"/>
      <c r="BG15" s="33"/>
      <c r="BH15" s="128">
        <f t="shared" si="26"/>
        <v>3.5</v>
      </c>
      <c r="BI15" s="33"/>
      <c r="BJ15" s="33"/>
      <c r="BK15" s="142">
        <f t="shared" si="27"/>
        <v>0</v>
      </c>
      <c r="BL15" s="33"/>
      <c r="BM15" s="33"/>
      <c r="BN15" s="128">
        <f t="shared" si="28"/>
        <v>0</v>
      </c>
      <c r="BO15" s="143">
        <f t="shared" si="29"/>
        <v>3.5</v>
      </c>
      <c r="BP15" s="33"/>
      <c r="BQ15" s="33"/>
      <c r="BR15" s="33"/>
      <c r="BS15" s="33"/>
      <c r="BT15" s="142">
        <f t="shared" si="30"/>
        <v>0</v>
      </c>
      <c r="BU15" s="33"/>
      <c r="BV15" s="33"/>
      <c r="BW15" s="128">
        <f t="shared" si="31"/>
        <v>0</v>
      </c>
      <c r="BX15" s="33"/>
      <c r="BY15" s="33"/>
      <c r="BZ15" s="142">
        <f t="shared" si="32"/>
        <v>0</v>
      </c>
      <c r="CA15" s="33"/>
      <c r="CB15" s="33"/>
      <c r="CC15" s="128">
        <f t="shared" si="33"/>
        <v>0</v>
      </c>
      <c r="CD15" s="143">
        <f t="shared" si="34"/>
        <v>0</v>
      </c>
      <c r="CE15" s="33">
        <v>6</v>
      </c>
      <c r="CF15" s="33">
        <v>6</v>
      </c>
      <c r="CG15" s="142">
        <f t="shared" si="35"/>
        <v>6</v>
      </c>
      <c r="CH15" s="33">
        <v>4</v>
      </c>
      <c r="CI15" s="33"/>
      <c r="CJ15" s="128">
        <f t="shared" si="36"/>
        <v>5</v>
      </c>
      <c r="CK15" s="33"/>
      <c r="CL15" s="33"/>
      <c r="CM15" s="142">
        <f t="shared" si="37"/>
        <v>0</v>
      </c>
      <c r="CN15" s="33"/>
      <c r="CO15" s="33"/>
      <c r="CP15" s="128">
        <f t="shared" si="38"/>
        <v>0</v>
      </c>
      <c r="CQ15" s="143">
        <f t="shared" si="39"/>
        <v>5</v>
      </c>
      <c r="CR15" s="33">
        <v>6</v>
      </c>
      <c r="CS15" s="33">
        <v>5</v>
      </c>
      <c r="CT15" s="142">
        <f t="shared" si="40"/>
        <v>5.3</v>
      </c>
      <c r="CU15" s="36"/>
      <c r="CV15" s="33"/>
      <c r="CW15" s="128">
        <f t="shared" si="41"/>
        <v>2.7</v>
      </c>
      <c r="CX15" s="33"/>
      <c r="CY15" s="33"/>
      <c r="CZ15" s="142">
        <f t="shared" si="42"/>
        <v>0</v>
      </c>
      <c r="DA15" s="33"/>
      <c r="DB15" s="33"/>
      <c r="DC15" s="128">
        <f t="shared" si="43"/>
        <v>0</v>
      </c>
      <c r="DD15" s="143">
        <f t="shared" si="44"/>
        <v>2.7</v>
      </c>
      <c r="DE15" s="33"/>
      <c r="DF15" s="33"/>
      <c r="DG15" s="142">
        <f t="shared" si="45"/>
        <v>0</v>
      </c>
      <c r="DH15" s="33"/>
      <c r="DI15" s="33"/>
      <c r="DJ15" s="51">
        <f t="shared" si="46"/>
        <v>0</v>
      </c>
      <c r="DK15" s="33"/>
      <c r="DL15" s="33"/>
      <c r="DM15" s="142">
        <f t="shared" si="47"/>
        <v>0</v>
      </c>
      <c r="DN15" s="33"/>
      <c r="DO15" s="33"/>
      <c r="DP15" s="51">
        <f t="shared" si="48"/>
        <v>0</v>
      </c>
      <c r="DQ15" s="143">
        <f t="shared" si="49"/>
        <v>0</v>
      </c>
      <c r="DR15" s="36"/>
      <c r="DS15" s="36"/>
      <c r="DT15" s="36"/>
      <c r="DU15" s="33">
        <v>8</v>
      </c>
      <c r="DV15" s="142">
        <f t="shared" si="50"/>
        <v>2.7</v>
      </c>
      <c r="DW15" s="36"/>
      <c r="DX15" s="33"/>
      <c r="DY15" s="128">
        <f t="shared" si="51"/>
        <v>1.4</v>
      </c>
      <c r="DZ15" s="35"/>
      <c r="EA15" s="35"/>
      <c r="EB15" s="142">
        <f t="shared" si="52"/>
        <v>0</v>
      </c>
      <c r="EC15" s="35"/>
      <c r="ED15" s="35"/>
      <c r="EE15" s="128">
        <f t="shared" si="53"/>
        <v>0</v>
      </c>
      <c r="EF15" s="143">
        <f t="shared" si="54"/>
        <v>1.4</v>
      </c>
      <c r="EG15" s="33"/>
      <c r="EH15" s="33"/>
      <c r="EI15" s="142">
        <f t="shared" si="55"/>
        <v>0</v>
      </c>
      <c r="EJ15" s="33"/>
      <c r="EK15" s="33"/>
      <c r="EL15" s="128">
        <f t="shared" si="0"/>
        <v>0</v>
      </c>
      <c r="EM15" s="35"/>
      <c r="EN15" s="35"/>
      <c r="EO15" s="142">
        <f t="shared" si="56"/>
        <v>0</v>
      </c>
      <c r="EP15" s="35"/>
      <c r="EQ15" s="35"/>
      <c r="ER15" s="128">
        <f t="shared" si="57"/>
        <v>0</v>
      </c>
      <c r="ES15" s="143">
        <f t="shared" si="58"/>
        <v>0</v>
      </c>
      <c r="ET15" s="33">
        <v>6</v>
      </c>
      <c r="EU15" s="36"/>
      <c r="EV15" s="142">
        <f t="shared" si="59"/>
        <v>2</v>
      </c>
      <c r="EW15" s="36"/>
      <c r="EX15" s="33"/>
      <c r="EY15" s="128">
        <f t="shared" si="60"/>
        <v>1</v>
      </c>
      <c r="EZ15" s="33"/>
      <c r="FA15" s="33"/>
      <c r="FB15" s="142">
        <f t="shared" si="61"/>
        <v>0</v>
      </c>
      <c r="FC15" s="58"/>
      <c r="FD15" s="33"/>
      <c r="FE15" s="128">
        <f t="shared" si="62"/>
        <v>0</v>
      </c>
      <c r="FF15" s="143">
        <f t="shared" si="63"/>
        <v>1</v>
      </c>
      <c r="FG15" s="33"/>
      <c r="FH15" s="33"/>
      <c r="FI15" s="33"/>
      <c r="FJ15" s="33"/>
      <c r="FK15" s="142">
        <f t="shared" si="64"/>
        <v>0</v>
      </c>
      <c r="FL15" s="33"/>
      <c r="FM15" s="33"/>
      <c r="FN15" s="128">
        <f t="shared" si="65"/>
        <v>0</v>
      </c>
      <c r="FO15" s="33"/>
      <c r="FP15" s="33"/>
      <c r="FQ15" s="142">
        <f t="shared" si="66"/>
        <v>0</v>
      </c>
      <c r="FR15" s="33"/>
      <c r="FS15" s="33"/>
      <c r="FT15" s="128">
        <f t="shared" si="67"/>
        <v>0</v>
      </c>
      <c r="FU15" s="143">
        <f t="shared" si="68"/>
        <v>0</v>
      </c>
      <c r="FV15" s="33">
        <v>7</v>
      </c>
      <c r="FW15" s="33">
        <v>7</v>
      </c>
      <c r="FX15" s="142">
        <f t="shared" si="69"/>
        <v>7</v>
      </c>
      <c r="FY15" s="36"/>
      <c r="FZ15" s="33"/>
      <c r="GA15" s="128">
        <f t="shared" si="70"/>
        <v>3.5</v>
      </c>
      <c r="GB15" s="33"/>
      <c r="GC15" s="33"/>
      <c r="GD15" s="142">
        <f t="shared" si="71"/>
        <v>0</v>
      </c>
      <c r="GE15" s="33"/>
      <c r="GF15" s="33"/>
      <c r="GG15" s="128">
        <f t="shared" si="84"/>
        <v>0</v>
      </c>
      <c r="GH15" s="143">
        <f t="shared" si="85"/>
        <v>3.5</v>
      </c>
      <c r="GI15" s="33"/>
      <c r="GJ15" s="33"/>
      <c r="GK15" s="142">
        <f t="shared" si="72"/>
        <v>0</v>
      </c>
      <c r="GL15" s="33"/>
      <c r="GM15" s="33"/>
      <c r="GN15" s="128">
        <f t="shared" si="1"/>
        <v>0</v>
      </c>
      <c r="GO15" s="48"/>
      <c r="GP15" s="48"/>
      <c r="GQ15" s="142">
        <f t="shared" si="73"/>
        <v>0</v>
      </c>
      <c r="GR15" s="48"/>
      <c r="GS15" s="48"/>
      <c r="GT15" s="128">
        <f t="shared" si="2"/>
        <v>0</v>
      </c>
      <c r="GU15" s="143">
        <f t="shared" si="74"/>
        <v>0</v>
      </c>
      <c r="GV15" s="33"/>
      <c r="GW15" s="33"/>
      <c r="GX15" s="142">
        <f t="shared" si="75"/>
        <v>0</v>
      </c>
      <c r="GY15" s="33"/>
      <c r="GZ15" s="33"/>
      <c r="HA15" s="128">
        <f t="shared" si="3"/>
        <v>0</v>
      </c>
      <c r="HB15" s="48"/>
      <c r="HC15" s="48"/>
      <c r="HD15" s="142">
        <f t="shared" si="76"/>
        <v>0</v>
      </c>
      <c r="HE15" s="48"/>
      <c r="HF15" s="48"/>
      <c r="HG15" s="128">
        <f t="shared" si="4"/>
        <v>0</v>
      </c>
      <c r="HH15" s="143">
        <f t="shared" si="77"/>
        <v>0</v>
      </c>
      <c r="HI15" s="33"/>
      <c r="HJ15" s="33"/>
      <c r="HK15" s="142">
        <f t="shared" si="78"/>
        <v>0</v>
      </c>
      <c r="HL15" s="33"/>
      <c r="HM15" s="33"/>
      <c r="HN15" s="128">
        <f t="shared" si="5"/>
        <v>0</v>
      </c>
      <c r="HO15" s="48"/>
      <c r="HP15" s="48"/>
      <c r="HQ15" s="142">
        <f t="shared" si="79"/>
        <v>0</v>
      </c>
      <c r="HR15" s="48"/>
      <c r="HS15" s="48"/>
      <c r="HT15" s="128">
        <f t="shared" si="6"/>
        <v>0</v>
      </c>
      <c r="HU15" s="143">
        <f t="shared" si="80"/>
        <v>0</v>
      </c>
      <c r="HV15" s="33"/>
      <c r="HW15" s="33"/>
      <c r="HX15" s="142">
        <f t="shared" si="81"/>
        <v>0</v>
      </c>
      <c r="HY15" s="33"/>
      <c r="HZ15" s="33"/>
      <c r="IA15" s="128">
        <f t="shared" si="82"/>
        <v>0</v>
      </c>
      <c r="IB15" s="48"/>
      <c r="IC15" s="48"/>
      <c r="ID15" s="142">
        <f t="shared" si="86"/>
        <v>0</v>
      </c>
      <c r="IE15" s="48"/>
      <c r="IF15" s="48"/>
      <c r="IG15" s="128">
        <f t="shared" si="7"/>
        <v>0</v>
      </c>
      <c r="IH15" s="143">
        <f t="shared" si="83"/>
        <v>0</v>
      </c>
    </row>
    <row r="16" spans="1:242" s="117" customFormat="1" ht="18" customHeight="1">
      <c r="A16" s="30">
        <v>8</v>
      </c>
      <c r="B16" s="30" t="s">
        <v>114</v>
      </c>
      <c r="C16" s="30" t="s">
        <v>292</v>
      </c>
      <c r="D16" s="31" t="s">
        <v>315</v>
      </c>
      <c r="E16" s="65" t="str">
        <f t="shared" si="8"/>
        <v>1313DC1463</v>
      </c>
      <c r="F16" s="107" t="s">
        <v>316</v>
      </c>
      <c r="G16" s="68" t="s">
        <v>317</v>
      </c>
      <c r="H16" s="116" t="str">
        <f t="shared" si="9"/>
        <v>10/09/1994</v>
      </c>
      <c r="I16" s="31" t="s">
        <v>210</v>
      </c>
      <c r="J16" s="31" t="s">
        <v>120</v>
      </c>
      <c r="K16" s="30">
        <v>94</v>
      </c>
      <c r="L16" s="31" t="s">
        <v>318</v>
      </c>
      <c r="M16" s="30" t="s">
        <v>319</v>
      </c>
      <c r="N16" s="33"/>
      <c r="O16" s="33"/>
      <c r="P16" s="142">
        <f t="shared" si="10"/>
        <v>0</v>
      </c>
      <c r="Q16" s="33"/>
      <c r="R16" s="33"/>
      <c r="S16" s="128">
        <f t="shared" si="11"/>
        <v>0</v>
      </c>
      <c r="T16" s="33"/>
      <c r="U16" s="33"/>
      <c r="V16" s="142">
        <f t="shared" si="12"/>
        <v>0</v>
      </c>
      <c r="W16" s="33"/>
      <c r="X16" s="33"/>
      <c r="Y16" s="128">
        <f t="shared" si="13"/>
        <v>0</v>
      </c>
      <c r="Z16" s="143">
        <f t="shared" si="14"/>
        <v>0</v>
      </c>
      <c r="AA16" s="33">
        <v>5</v>
      </c>
      <c r="AB16" s="33">
        <v>5</v>
      </c>
      <c r="AC16" s="33">
        <v>5</v>
      </c>
      <c r="AD16" s="33">
        <v>5</v>
      </c>
      <c r="AE16" s="142">
        <f t="shared" si="15"/>
        <v>5</v>
      </c>
      <c r="AF16" s="33">
        <v>5</v>
      </c>
      <c r="AG16" s="33"/>
      <c r="AH16" s="128">
        <f t="shared" si="16"/>
        <v>5</v>
      </c>
      <c r="AI16" s="33"/>
      <c r="AJ16" s="33"/>
      <c r="AK16" s="142">
        <f t="shared" si="17"/>
        <v>0</v>
      </c>
      <c r="AL16" s="35"/>
      <c r="AM16" s="35"/>
      <c r="AN16" s="128">
        <f t="shared" si="18"/>
        <v>0</v>
      </c>
      <c r="AO16" s="143">
        <f t="shared" si="19"/>
        <v>5</v>
      </c>
      <c r="AP16" s="33">
        <v>3</v>
      </c>
      <c r="AQ16" s="33">
        <v>5</v>
      </c>
      <c r="AR16" s="142">
        <f t="shared" si="20"/>
        <v>4.3</v>
      </c>
      <c r="AS16" s="33">
        <v>7</v>
      </c>
      <c r="AT16" s="33"/>
      <c r="AU16" s="128">
        <f t="shared" si="21"/>
        <v>5.7</v>
      </c>
      <c r="AV16" s="35"/>
      <c r="AW16" s="35"/>
      <c r="AX16" s="142">
        <f t="shared" si="22"/>
        <v>0</v>
      </c>
      <c r="AY16" s="35"/>
      <c r="AZ16" s="35"/>
      <c r="BA16" s="128">
        <f t="shared" si="23"/>
        <v>0</v>
      </c>
      <c r="BB16" s="143">
        <f t="shared" si="24"/>
        <v>5.7</v>
      </c>
      <c r="BC16" s="33">
        <v>5</v>
      </c>
      <c r="BD16" s="33">
        <v>9</v>
      </c>
      <c r="BE16" s="142">
        <f t="shared" si="25"/>
        <v>7.7</v>
      </c>
      <c r="BF16" s="33">
        <v>7</v>
      </c>
      <c r="BG16" s="33"/>
      <c r="BH16" s="128">
        <f t="shared" si="26"/>
        <v>7.4</v>
      </c>
      <c r="BI16" s="33"/>
      <c r="BJ16" s="33"/>
      <c r="BK16" s="142">
        <f t="shared" si="27"/>
        <v>0</v>
      </c>
      <c r="BL16" s="33"/>
      <c r="BM16" s="33"/>
      <c r="BN16" s="128">
        <f t="shared" si="28"/>
        <v>0</v>
      </c>
      <c r="BO16" s="143">
        <f t="shared" si="29"/>
        <v>7.4</v>
      </c>
      <c r="BP16" s="33">
        <v>4</v>
      </c>
      <c r="BQ16" s="33"/>
      <c r="BR16" s="33">
        <v>3</v>
      </c>
      <c r="BS16" s="33"/>
      <c r="BT16" s="142">
        <f t="shared" si="30"/>
        <v>3.3</v>
      </c>
      <c r="BU16" s="33">
        <v>7</v>
      </c>
      <c r="BV16" s="33"/>
      <c r="BW16" s="128">
        <f t="shared" si="31"/>
        <v>5.2</v>
      </c>
      <c r="BX16" s="33"/>
      <c r="BY16" s="33"/>
      <c r="BZ16" s="142">
        <f t="shared" si="32"/>
        <v>0</v>
      </c>
      <c r="CA16" s="33"/>
      <c r="CB16" s="33"/>
      <c r="CC16" s="128">
        <f t="shared" si="33"/>
        <v>0</v>
      </c>
      <c r="CD16" s="143">
        <f t="shared" si="34"/>
        <v>5.2</v>
      </c>
      <c r="CE16" s="33">
        <v>9</v>
      </c>
      <c r="CF16" s="33">
        <v>9</v>
      </c>
      <c r="CG16" s="142">
        <f t="shared" si="35"/>
        <v>9</v>
      </c>
      <c r="CH16" s="33">
        <v>8</v>
      </c>
      <c r="CI16" s="33"/>
      <c r="CJ16" s="128">
        <f t="shared" si="36"/>
        <v>8.5</v>
      </c>
      <c r="CK16" s="33"/>
      <c r="CL16" s="33"/>
      <c r="CM16" s="142">
        <f t="shared" si="37"/>
        <v>0</v>
      </c>
      <c r="CN16" s="33"/>
      <c r="CO16" s="33"/>
      <c r="CP16" s="128">
        <f t="shared" si="38"/>
        <v>0</v>
      </c>
      <c r="CQ16" s="143">
        <f t="shared" si="39"/>
        <v>8.5</v>
      </c>
      <c r="CR16" s="33">
        <v>9</v>
      </c>
      <c r="CS16" s="33">
        <v>5</v>
      </c>
      <c r="CT16" s="142">
        <f t="shared" si="40"/>
        <v>6.3</v>
      </c>
      <c r="CU16" s="33">
        <v>7</v>
      </c>
      <c r="CV16" s="33"/>
      <c r="CW16" s="128">
        <f t="shared" si="41"/>
        <v>6.7</v>
      </c>
      <c r="CX16" s="33"/>
      <c r="CY16" s="33"/>
      <c r="CZ16" s="142">
        <f t="shared" si="42"/>
        <v>0</v>
      </c>
      <c r="DA16" s="33"/>
      <c r="DB16" s="33"/>
      <c r="DC16" s="128">
        <f t="shared" si="43"/>
        <v>0</v>
      </c>
      <c r="DD16" s="143">
        <f t="shared" si="44"/>
        <v>6.7</v>
      </c>
      <c r="DE16" s="33">
        <v>6</v>
      </c>
      <c r="DF16" s="33">
        <v>8</v>
      </c>
      <c r="DG16" s="142">
        <f t="shared" si="45"/>
        <v>7.3</v>
      </c>
      <c r="DH16" s="33">
        <v>3</v>
      </c>
      <c r="DI16" s="33"/>
      <c r="DJ16" s="51">
        <f t="shared" si="46"/>
        <v>5.2</v>
      </c>
      <c r="DK16" s="33"/>
      <c r="DL16" s="33"/>
      <c r="DM16" s="142">
        <f t="shared" si="47"/>
        <v>0</v>
      </c>
      <c r="DN16" s="33"/>
      <c r="DO16" s="33"/>
      <c r="DP16" s="51">
        <f t="shared" si="48"/>
        <v>0</v>
      </c>
      <c r="DQ16" s="143">
        <f t="shared" si="49"/>
        <v>5.2</v>
      </c>
      <c r="DR16" s="33">
        <v>6</v>
      </c>
      <c r="DS16" s="33">
        <v>5</v>
      </c>
      <c r="DT16" s="33">
        <v>9</v>
      </c>
      <c r="DU16" s="33">
        <v>7</v>
      </c>
      <c r="DV16" s="142">
        <f t="shared" si="50"/>
        <v>7.2</v>
      </c>
      <c r="DW16" s="33">
        <v>9</v>
      </c>
      <c r="DX16" s="33"/>
      <c r="DY16" s="128">
        <f t="shared" si="51"/>
        <v>8.1</v>
      </c>
      <c r="DZ16" s="35"/>
      <c r="EA16" s="35"/>
      <c r="EB16" s="142">
        <f t="shared" si="52"/>
        <v>0</v>
      </c>
      <c r="EC16" s="35"/>
      <c r="ED16" s="35"/>
      <c r="EE16" s="128">
        <f t="shared" si="53"/>
        <v>0</v>
      </c>
      <c r="EF16" s="143">
        <f t="shared" si="54"/>
        <v>8.1</v>
      </c>
      <c r="EG16" s="33">
        <v>6</v>
      </c>
      <c r="EH16" s="33">
        <v>8</v>
      </c>
      <c r="EI16" s="142">
        <f t="shared" si="55"/>
        <v>7.3</v>
      </c>
      <c r="EJ16" s="33">
        <v>7</v>
      </c>
      <c r="EK16" s="33"/>
      <c r="EL16" s="128">
        <f t="shared" si="0"/>
        <v>7.2</v>
      </c>
      <c r="EM16" s="35"/>
      <c r="EN16" s="35"/>
      <c r="EO16" s="142">
        <f t="shared" si="56"/>
        <v>0</v>
      </c>
      <c r="EP16" s="35"/>
      <c r="EQ16" s="35"/>
      <c r="ER16" s="128">
        <f t="shared" si="57"/>
        <v>0</v>
      </c>
      <c r="ES16" s="143">
        <f t="shared" si="58"/>
        <v>7.2</v>
      </c>
      <c r="ET16" s="33">
        <v>8</v>
      </c>
      <c r="EU16" s="33">
        <v>7</v>
      </c>
      <c r="EV16" s="142">
        <f t="shared" si="59"/>
        <v>7.3</v>
      </c>
      <c r="EW16" s="33">
        <v>8</v>
      </c>
      <c r="EX16" s="33"/>
      <c r="EY16" s="128">
        <f t="shared" si="60"/>
        <v>7.7</v>
      </c>
      <c r="EZ16" s="33"/>
      <c r="FA16" s="33"/>
      <c r="FB16" s="142">
        <f t="shared" si="61"/>
        <v>0</v>
      </c>
      <c r="FC16" s="58"/>
      <c r="FD16" s="33"/>
      <c r="FE16" s="128">
        <f t="shared" si="62"/>
        <v>0</v>
      </c>
      <c r="FF16" s="143">
        <f t="shared" si="63"/>
        <v>7.7</v>
      </c>
      <c r="FG16" s="33">
        <v>6</v>
      </c>
      <c r="FH16" s="33">
        <v>5</v>
      </c>
      <c r="FI16" s="33">
        <v>7</v>
      </c>
      <c r="FJ16" s="33">
        <v>5</v>
      </c>
      <c r="FK16" s="142">
        <f t="shared" si="64"/>
        <v>5.8</v>
      </c>
      <c r="FL16" s="33">
        <v>6</v>
      </c>
      <c r="FM16" s="33"/>
      <c r="FN16" s="128">
        <f t="shared" si="65"/>
        <v>5.9</v>
      </c>
      <c r="FO16" s="33"/>
      <c r="FP16" s="33"/>
      <c r="FQ16" s="142">
        <f t="shared" si="66"/>
        <v>0</v>
      </c>
      <c r="FR16" s="33"/>
      <c r="FS16" s="33"/>
      <c r="FT16" s="128">
        <f t="shared" si="67"/>
        <v>0</v>
      </c>
      <c r="FU16" s="143">
        <f t="shared" si="68"/>
        <v>5.9</v>
      </c>
      <c r="FV16" s="33">
        <v>5</v>
      </c>
      <c r="FW16" s="33">
        <v>9</v>
      </c>
      <c r="FX16" s="142">
        <f t="shared" si="69"/>
        <v>7.7</v>
      </c>
      <c r="FY16" s="33">
        <v>8</v>
      </c>
      <c r="FZ16" s="33"/>
      <c r="GA16" s="128">
        <f t="shared" si="70"/>
        <v>7.9</v>
      </c>
      <c r="GB16" s="33"/>
      <c r="GC16" s="33"/>
      <c r="GD16" s="142">
        <f t="shared" si="71"/>
        <v>0</v>
      </c>
      <c r="GE16" s="33"/>
      <c r="GF16" s="33"/>
      <c r="GG16" s="128">
        <f t="shared" si="84"/>
        <v>0</v>
      </c>
      <c r="GH16" s="143">
        <f t="shared" si="85"/>
        <v>7.9</v>
      </c>
      <c r="GI16" s="33">
        <v>5</v>
      </c>
      <c r="GJ16" s="33">
        <v>6</v>
      </c>
      <c r="GK16" s="142">
        <f t="shared" si="72"/>
        <v>5.7</v>
      </c>
      <c r="GL16" s="33">
        <v>7</v>
      </c>
      <c r="GM16" s="33"/>
      <c r="GN16" s="128">
        <f t="shared" si="1"/>
        <v>6.4</v>
      </c>
      <c r="GO16" s="48"/>
      <c r="GP16" s="48"/>
      <c r="GQ16" s="142">
        <f t="shared" si="73"/>
        <v>0</v>
      </c>
      <c r="GR16" s="48"/>
      <c r="GS16" s="48"/>
      <c r="GT16" s="128">
        <f t="shared" si="2"/>
        <v>0</v>
      </c>
      <c r="GU16" s="143">
        <f t="shared" si="74"/>
        <v>0</v>
      </c>
      <c r="GV16" s="33">
        <v>6</v>
      </c>
      <c r="GW16" s="33">
        <v>9</v>
      </c>
      <c r="GX16" s="142">
        <f t="shared" si="75"/>
        <v>8</v>
      </c>
      <c r="GY16" s="33">
        <v>9</v>
      </c>
      <c r="GZ16" s="33"/>
      <c r="HA16" s="128">
        <f t="shared" si="3"/>
        <v>8.5</v>
      </c>
      <c r="HB16" s="48"/>
      <c r="HC16" s="48"/>
      <c r="HD16" s="142">
        <f t="shared" si="76"/>
        <v>0</v>
      </c>
      <c r="HE16" s="48"/>
      <c r="HF16" s="48"/>
      <c r="HG16" s="128">
        <f t="shared" si="4"/>
        <v>0</v>
      </c>
      <c r="HH16" s="143">
        <f t="shared" si="77"/>
        <v>0</v>
      </c>
      <c r="HI16" s="33">
        <v>7</v>
      </c>
      <c r="HJ16" s="33">
        <v>7</v>
      </c>
      <c r="HK16" s="142">
        <f t="shared" si="78"/>
        <v>7</v>
      </c>
      <c r="HL16" s="33">
        <v>8</v>
      </c>
      <c r="HM16" s="33"/>
      <c r="HN16" s="128">
        <f t="shared" si="5"/>
        <v>7.5</v>
      </c>
      <c r="HO16" s="48"/>
      <c r="HP16" s="48"/>
      <c r="HQ16" s="142">
        <f t="shared" si="79"/>
        <v>0</v>
      </c>
      <c r="HR16" s="48"/>
      <c r="HS16" s="48"/>
      <c r="HT16" s="128">
        <f t="shared" si="6"/>
        <v>0</v>
      </c>
      <c r="HU16" s="143">
        <f t="shared" si="80"/>
        <v>7.5</v>
      </c>
      <c r="HV16" s="33">
        <v>5</v>
      </c>
      <c r="HW16" s="33">
        <v>5</v>
      </c>
      <c r="HX16" s="142">
        <f t="shared" si="81"/>
        <v>5</v>
      </c>
      <c r="HY16" s="33">
        <v>8</v>
      </c>
      <c r="HZ16" s="33"/>
      <c r="IA16" s="128">
        <f t="shared" si="82"/>
        <v>6.5</v>
      </c>
      <c r="IB16" s="48"/>
      <c r="IC16" s="48"/>
      <c r="ID16" s="142">
        <f t="shared" si="86"/>
        <v>0</v>
      </c>
      <c r="IE16" s="48"/>
      <c r="IF16" s="48"/>
      <c r="IG16" s="128">
        <f t="shared" si="7"/>
        <v>0</v>
      </c>
      <c r="IH16" s="143">
        <f t="shared" si="83"/>
        <v>6.5</v>
      </c>
    </row>
  </sheetData>
  <sheetProtection/>
  <mergeCells count="79">
    <mergeCell ref="C6:D6"/>
    <mergeCell ref="C7:C8"/>
    <mergeCell ref="D7:D8"/>
    <mergeCell ref="A6:A8"/>
    <mergeCell ref="B6:B8"/>
    <mergeCell ref="E6:E8"/>
    <mergeCell ref="N6:Y6"/>
    <mergeCell ref="AP7:AU7"/>
    <mergeCell ref="I6:K8"/>
    <mergeCell ref="CK7:CP7"/>
    <mergeCell ref="L6:L8"/>
    <mergeCell ref="M6:M8"/>
    <mergeCell ref="BP7:BW7"/>
    <mergeCell ref="BX7:CC7"/>
    <mergeCell ref="CD7:CD8"/>
    <mergeCell ref="CE7:CJ7"/>
    <mergeCell ref="BB7:BB8"/>
    <mergeCell ref="F6:G8"/>
    <mergeCell ref="AI7:AN7"/>
    <mergeCell ref="AA6:AN6"/>
    <mergeCell ref="AP6:BA6"/>
    <mergeCell ref="AO7:AO8"/>
    <mergeCell ref="AV7:BA7"/>
    <mergeCell ref="T7:Y7"/>
    <mergeCell ref="Z7:Z8"/>
    <mergeCell ref="AA7:AH7"/>
    <mergeCell ref="N7:S7"/>
    <mergeCell ref="H6:H8"/>
    <mergeCell ref="CQ7:CQ8"/>
    <mergeCell ref="CR7:CW7"/>
    <mergeCell ref="DD7:DD8"/>
    <mergeCell ref="DE7:DJ7"/>
    <mergeCell ref="DK7:DP7"/>
    <mergeCell ref="CX7:DC7"/>
    <mergeCell ref="BI7:BN7"/>
    <mergeCell ref="BO7:BO8"/>
    <mergeCell ref="BC7:BH7"/>
    <mergeCell ref="HV6:IG6"/>
    <mergeCell ref="BC6:BN6"/>
    <mergeCell ref="BP6:CC6"/>
    <mergeCell ref="CE6:CP6"/>
    <mergeCell ref="CR6:DC6"/>
    <mergeCell ref="GV6:HG6"/>
    <mergeCell ref="ET6:FE6"/>
    <mergeCell ref="FG6:FT6"/>
    <mergeCell ref="EG6:ER6"/>
    <mergeCell ref="DE6:DP6"/>
    <mergeCell ref="FV6:GG6"/>
    <mergeCell ref="EG7:EL7"/>
    <mergeCell ref="ES7:ES8"/>
    <mergeCell ref="DQ7:DQ8"/>
    <mergeCell ref="DR7:DY7"/>
    <mergeCell ref="EM7:ER7"/>
    <mergeCell ref="DZ7:EE7"/>
    <mergeCell ref="EF7:EF8"/>
    <mergeCell ref="HI6:HT6"/>
    <mergeCell ref="DR6:EE6"/>
    <mergeCell ref="GI6:GT6"/>
    <mergeCell ref="ET7:EY7"/>
    <mergeCell ref="FG7:FN7"/>
    <mergeCell ref="EZ7:FE7"/>
    <mergeCell ref="FO7:FT7"/>
    <mergeCell ref="FF7:FF8"/>
    <mergeCell ref="FU7:FU8"/>
    <mergeCell ref="FV7:GA7"/>
    <mergeCell ref="GU7:GU8"/>
    <mergeCell ref="HB7:HG7"/>
    <mergeCell ref="GV7:HA7"/>
    <mergeCell ref="GB7:GG7"/>
    <mergeCell ref="GH7:GH8"/>
    <mergeCell ref="GI7:GN7"/>
    <mergeCell ref="GO7:GT7"/>
    <mergeCell ref="IH7:IH8"/>
    <mergeCell ref="HH7:HH8"/>
    <mergeCell ref="HI7:HN7"/>
    <mergeCell ref="HO7:HT7"/>
    <mergeCell ref="HU7:HU8"/>
    <mergeCell ref="HV7:IA7"/>
    <mergeCell ref="IB7:IG7"/>
  </mergeCells>
  <printOptions/>
  <pageMargins left="0.7" right="0.7" top="0.75" bottom="0.75" header="0.3" footer="0.3"/>
  <pageSetup horizontalDpi="600" verticalDpi="600" orientation="portrait" r:id="rId1"/>
  <ignoredErrors>
    <ignoredError sqref="D16 I16:J16 I9:J12 D9:D12 D13:K15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IH24"/>
  <sheetViews>
    <sheetView zoomScalePageLayoutView="0" workbookViewId="0" topLeftCell="A1">
      <pane xSplit="13" ySplit="8" topLeftCell="N15" activePane="bottomRight" state="frozen"/>
      <selection pane="topLeft" activeCell="A1" sqref="A1"/>
      <selection pane="topRight" activeCell="M1" sqref="M1"/>
      <selection pane="bottomLeft" activeCell="A9" sqref="A9"/>
      <selection pane="bottomRight" activeCell="HW17" sqref="HW17"/>
    </sheetView>
  </sheetViews>
  <sheetFormatPr defaultColWidth="9.140625" defaultRowHeight="15"/>
  <cols>
    <col min="1" max="1" width="2.57421875" style="47" customWidth="1"/>
    <col min="2" max="2" width="2.7109375" style="47" customWidth="1"/>
    <col min="3" max="3" width="5.7109375" style="47" customWidth="1"/>
    <col min="4" max="4" width="3.00390625" style="47" customWidth="1"/>
    <col min="5" max="5" width="10.28125" style="47" customWidth="1"/>
    <col min="6" max="6" width="16.00390625" style="47" customWidth="1"/>
    <col min="7" max="7" width="7.140625" style="47" customWidth="1"/>
    <col min="8" max="8" width="10.00390625" style="47" customWidth="1"/>
    <col min="9" max="11" width="2.28125" style="47" hidden="1" customWidth="1"/>
    <col min="12" max="12" width="7.8515625" style="47" customWidth="1"/>
    <col min="13" max="13" width="8.8515625" style="47" customWidth="1"/>
    <col min="14" max="19" width="2.8515625" style="47" customWidth="1"/>
    <col min="20" max="25" width="2.8515625" style="47" hidden="1" customWidth="1"/>
    <col min="26" max="34" width="2.8515625" style="47" customWidth="1"/>
    <col min="35" max="40" width="2.8515625" style="47" hidden="1" customWidth="1"/>
    <col min="41" max="47" width="2.8515625" style="47" customWidth="1"/>
    <col min="48" max="53" width="2.8515625" style="47" hidden="1" customWidth="1"/>
    <col min="54" max="60" width="2.8515625" style="47" customWidth="1"/>
    <col min="61" max="66" width="2.8515625" style="47" hidden="1" customWidth="1"/>
    <col min="67" max="75" width="2.8515625" style="47" customWidth="1"/>
    <col min="76" max="81" width="2.8515625" style="47" hidden="1" customWidth="1"/>
    <col min="82" max="88" width="2.8515625" style="47" customWidth="1"/>
    <col min="89" max="94" width="2.8515625" style="47" hidden="1" customWidth="1"/>
    <col min="95" max="101" width="2.8515625" style="47" customWidth="1"/>
    <col min="102" max="107" width="2.8515625" style="47" hidden="1" customWidth="1"/>
    <col min="108" max="114" width="2.8515625" style="47" customWidth="1"/>
    <col min="115" max="120" width="2.8515625" style="47" hidden="1" customWidth="1"/>
    <col min="121" max="129" width="2.8515625" style="47" customWidth="1"/>
    <col min="130" max="135" width="2.8515625" style="47" hidden="1" customWidth="1"/>
    <col min="136" max="142" width="2.8515625" style="47" customWidth="1"/>
    <col min="143" max="148" width="2.8515625" style="47" hidden="1" customWidth="1"/>
    <col min="149" max="155" width="2.8515625" style="47" customWidth="1"/>
    <col min="156" max="161" width="2.8515625" style="47" hidden="1" customWidth="1"/>
    <col min="162" max="170" width="2.8515625" style="47" customWidth="1"/>
    <col min="171" max="176" width="2.8515625" style="47" hidden="1" customWidth="1"/>
    <col min="177" max="183" width="2.8515625" style="47" customWidth="1"/>
    <col min="184" max="189" width="2.8515625" style="47" hidden="1" customWidth="1"/>
    <col min="190" max="196" width="2.8515625" style="47" customWidth="1"/>
    <col min="197" max="202" width="2.8515625" style="47" hidden="1" customWidth="1"/>
    <col min="203" max="209" width="2.8515625" style="47" customWidth="1"/>
    <col min="210" max="215" width="2.8515625" style="47" hidden="1" customWidth="1"/>
    <col min="216" max="222" width="2.8515625" style="47" customWidth="1"/>
    <col min="223" max="228" width="2.8515625" style="47" hidden="1" customWidth="1"/>
    <col min="229" max="235" width="2.8515625" style="47" customWidth="1"/>
    <col min="236" max="241" width="2.8515625" style="47" hidden="1" customWidth="1"/>
    <col min="242" max="242" width="2.8515625" style="47" customWidth="1"/>
    <col min="243" max="16384" width="9.140625" style="47" customWidth="1"/>
  </cols>
  <sheetData>
    <row r="1" spans="1:242" ht="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</row>
    <row r="2" spans="1:242" ht="1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</row>
    <row r="3" spans="1:242" ht="15">
      <c r="A3" s="24" t="s">
        <v>33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</row>
    <row r="4" spans="1:242" ht="15">
      <c r="A4" s="24" t="s">
        <v>75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</row>
    <row r="5" spans="1:242" ht="1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</row>
    <row r="6" spans="1:242" ht="15" customHeight="1">
      <c r="A6" s="199" t="s">
        <v>2</v>
      </c>
      <c r="B6" s="199" t="s">
        <v>3</v>
      </c>
      <c r="C6" s="224" t="s">
        <v>632</v>
      </c>
      <c r="D6" s="224"/>
      <c r="E6" s="200" t="s">
        <v>542</v>
      </c>
      <c r="F6" s="199" t="s">
        <v>4</v>
      </c>
      <c r="G6" s="198"/>
      <c r="H6" s="197" t="s">
        <v>546</v>
      </c>
      <c r="I6" s="203"/>
      <c r="J6" s="204"/>
      <c r="K6" s="205"/>
      <c r="L6" s="197" t="s">
        <v>6</v>
      </c>
      <c r="M6" s="197" t="s">
        <v>7</v>
      </c>
      <c r="N6" s="212" t="s">
        <v>34</v>
      </c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154">
        <v>4</v>
      </c>
      <c r="AA6" s="212" t="s">
        <v>18</v>
      </c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154">
        <v>6</v>
      </c>
      <c r="AP6" s="212" t="s">
        <v>19</v>
      </c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154">
        <v>2</v>
      </c>
      <c r="BC6" s="212" t="s">
        <v>20</v>
      </c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154">
        <v>3</v>
      </c>
      <c r="BP6" s="212" t="s">
        <v>21</v>
      </c>
      <c r="BQ6" s="213"/>
      <c r="BR6" s="213"/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/>
      <c r="CD6" s="154">
        <v>5</v>
      </c>
      <c r="CE6" s="212" t="s">
        <v>22</v>
      </c>
      <c r="CF6" s="213"/>
      <c r="CG6" s="213"/>
      <c r="CH6" s="213"/>
      <c r="CI6" s="213"/>
      <c r="CJ6" s="213"/>
      <c r="CK6" s="213"/>
      <c r="CL6" s="213"/>
      <c r="CM6" s="213"/>
      <c r="CN6" s="213"/>
      <c r="CO6" s="213"/>
      <c r="CP6" s="213"/>
      <c r="CQ6" s="154">
        <v>2</v>
      </c>
      <c r="CR6" s="212" t="s">
        <v>65</v>
      </c>
      <c r="CS6" s="213"/>
      <c r="CT6" s="213"/>
      <c r="CU6" s="213"/>
      <c r="CV6" s="213"/>
      <c r="CW6" s="213"/>
      <c r="CX6" s="213"/>
      <c r="CY6" s="213"/>
      <c r="CZ6" s="213"/>
      <c r="DA6" s="213"/>
      <c r="DB6" s="213"/>
      <c r="DC6" s="213"/>
      <c r="DD6" s="154">
        <v>2</v>
      </c>
      <c r="DE6" s="212" t="s">
        <v>66</v>
      </c>
      <c r="DF6" s="213"/>
      <c r="DG6" s="213"/>
      <c r="DH6" s="213"/>
      <c r="DI6" s="213"/>
      <c r="DJ6" s="213"/>
      <c r="DK6" s="213"/>
      <c r="DL6" s="213"/>
      <c r="DM6" s="213"/>
      <c r="DN6" s="213"/>
      <c r="DO6" s="213"/>
      <c r="DP6" s="213"/>
      <c r="DQ6" s="154">
        <v>4</v>
      </c>
      <c r="DR6" s="212" t="s">
        <v>67</v>
      </c>
      <c r="DS6" s="213"/>
      <c r="DT6" s="213"/>
      <c r="DU6" s="213"/>
      <c r="DV6" s="213"/>
      <c r="DW6" s="213"/>
      <c r="DX6" s="213"/>
      <c r="DY6" s="213"/>
      <c r="DZ6" s="213"/>
      <c r="EA6" s="213"/>
      <c r="EB6" s="213"/>
      <c r="EC6" s="213"/>
      <c r="ED6" s="213"/>
      <c r="EE6" s="213"/>
      <c r="EF6" s="154">
        <v>2</v>
      </c>
      <c r="EG6" s="212" t="s">
        <v>68</v>
      </c>
      <c r="EH6" s="213"/>
      <c r="EI6" s="213"/>
      <c r="EJ6" s="213"/>
      <c r="EK6" s="213"/>
      <c r="EL6" s="213"/>
      <c r="EM6" s="213"/>
      <c r="EN6" s="213"/>
      <c r="EO6" s="213"/>
      <c r="EP6" s="213"/>
      <c r="EQ6" s="213"/>
      <c r="ER6" s="213"/>
      <c r="ES6" s="154">
        <v>2</v>
      </c>
      <c r="ET6" s="212" t="s">
        <v>25</v>
      </c>
      <c r="EU6" s="213"/>
      <c r="EV6" s="213"/>
      <c r="EW6" s="213"/>
      <c r="EX6" s="213"/>
      <c r="EY6" s="213"/>
      <c r="EZ6" s="213"/>
      <c r="FA6" s="213"/>
      <c r="FB6" s="213"/>
      <c r="FC6" s="213"/>
      <c r="FD6" s="213"/>
      <c r="FE6" s="213"/>
      <c r="FF6" s="154">
        <v>2</v>
      </c>
      <c r="FG6" s="214" t="s">
        <v>69</v>
      </c>
      <c r="FH6" s="215"/>
      <c r="FI6" s="215"/>
      <c r="FJ6" s="215"/>
      <c r="FK6" s="215"/>
      <c r="FL6" s="215"/>
      <c r="FM6" s="215"/>
      <c r="FN6" s="215"/>
      <c r="FO6" s="215"/>
      <c r="FP6" s="215"/>
      <c r="FQ6" s="215"/>
      <c r="FR6" s="215"/>
      <c r="FS6" s="215"/>
      <c r="FT6" s="215"/>
      <c r="FU6" s="154">
        <v>4</v>
      </c>
      <c r="FV6" s="212" t="s">
        <v>70</v>
      </c>
      <c r="FW6" s="213"/>
      <c r="FX6" s="213"/>
      <c r="FY6" s="213"/>
      <c r="FZ6" s="213"/>
      <c r="GA6" s="213"/>
      <c r="GB6" s="213"/>
      <c r="GC6" s="213"/>
      <c r="GD6" s="213"/>
      <c r="GE6" s="213"/>
      <c r="GF6" s="213"/>
      <c r="GG6" s="213"/>
      <c r="GH6" s="154">
        <v>2</v>
      </c>
      <c r="GI6" s="212" t="s">
        <v>71</v>
      </c>
      <c r="GJ6" s="213"/>
      <c r="GK6" s="213"/>
      <c r="GL6" s="213"/>
      <c r="GM6" s="213"/>
      <c r="GN6" s="213"/>
      <c r="GO6" s="213"/>
      <c r="GP6" s="213"/>
      <c r="GQ6" s="213"/>
      <c r="GR6" s="213"/>
      <c r="GS6" s="213"/>
      <c r="GT6" s="213"/>
      <c r="GU6" s="154">
        <v>3</v>
      </c>
      <c r="GV6" s="212" t="s">
        <v>72</v>
      </c>
      <c r="GW6" s="213"/>
      <c r="GX6" s="213"/>
      <c r="GY6" s="213"/>
      <c r="GZ6" s="213"/>
      <c r="HA6" s="213"/>
      <c r="HB6" s="213"/>
      <c r="HC6" s="213"/>
      <c r="HD6" s="213"/>
      <c r="HE6" s="213"/>
      <c r="HF6" s="213"/>
      <c r="HG6" s="213"/>
      <c r="HH6" s="154">
        <v>3</v>
      </c>
      <c r="HI6" s="212" t="s">
        <v>73</v>
      </c>
      <c r="HJ6" s="213"/>
      <c r="HK6" s="213"/>
      <c r="HL6" s="213"/>
      <c r="HM6" s="213"/>
      <c r="HN6" s="213"/>
      <c r="HO6" s="213"/>
      <c r="HP6" s="213"/>
      <c r="HQ6" s="213"/>
      <c r="HR6" s="213"/>
      <c r="HS6" s="213"/>
      <c r="HT6" s="213"/>
      <c r="HU6" s="154">
        <v>4</v>
      </c>
      <c r="HV6" s="212" t="s">
        <v>74</v>
      </c>
      <c r="HW6" s="213"/>
      <c r="HX6" s="213"/>
      <c r="HY6" s="213"/>
      <c r="HZ6" s="213"/>
      <c r="IA6" s="213"/>
      <c r="IB6" s="213"/>
      <c r="IC6" s="213"/>
      <c r="ID6" s="213"/>
      <c r="IE6" s="213"/>
      <c r="IF6" s="213"/>
      <c r="IG6" s="213"/>
      <c r="IH6" s="154">
        <v>3</v>
      </c>
    </row>
    <row r="7" spans="1:242" ht="15" customHeight="1">
      <c r="A7" s="199"/>
      <c r="B7" s="198"/>
      <c r="C7" s="225" t="s">
        <v>633</v>
      </c>
      <c r="D7" s="225" t="s">
        <v>634</v>
      </c>
      <c r="E7" s="201"/>
      <c r="F7" s="198"/>
      <c r="G7" s="198"/>
      <c r="H7" s="198"/>
      <c r="I7" s="206"/>
      <c r="J7" s="207"/>
      <c r="K7" s="208"/>
      <c r="L7" s="198"/>
      <c r="M7" s="198"/>
      <c r="N7" s="214" t="s">
        <v>8</v>
      </c>
      <c r="O7" s="215"/>
      <c r="P7" s="215"/>
      <c r="Q7" s="215"/>
      <c r="R7" s="215"/>
      <c r="S7" s="216"/>
      <c r="T7" s="214" t="s">
        <v>9</v>
      </c>
      <c r="U7" s="215"/>
      <c r="V7" s="215"/>
      <c r="W7" s="215"/>
      <c r="X7" s="215"/>
      <c r="Y7" s="216"/>
      <c r="Z7" s="217" t="s">
        <v>10</v>
      </c>
      <c r="AA7" s="219" t="s">
        <v>8</v>
      </c>
      <c r="AB7" s="220"/>
      <c r="AC7" s="220"/>
      <c r="AD7" s="220"/>
      <c r="AE7" s="220"/>
      <c r="AF7" s="220"/>
      <c r="AG7" s="220"/>
      <c r="AH7" s="220"/>
      <c r="AI7" s="214" t="s">
        <v>9</v>
      </c>
      <c r="AJ7" s="215"/>
      <c r="AK7" s="215"/>
      <c r="AL7" s="215"/>
      <c r="AM7" s="215"/>
      <c r="AN7" s="216"/>
      <c r="AO7" s="217" t="s">
        <v>10</v>
      </c>
      <c r="AP7" s="219" t="s">
        <v>8</v>
      </c>
      <c r="AQ7" s="220"/>
      <c r="AR7" s="220"/>
      <c r="AS7" s="220"/>
      <c r="AT7" s="220"/>
      <c r="AU7" s="220"/>
      <c r="AV7" s="214" t="s">
        <v>9</v>
      </c>
      <c r="AW7" s="215"/>
      <c r="AX7" s="215"/>
      <c r="AY7" s="215"/>
      <c r="AZ7" s="215"/>
      <c r="BA7" s="216"/>
      <c r="BB7" s="217" t="s">
        <v>10</v>
      </c>
      <c r="BC7" s="214" t="s">
        <v>8</v>
      </c>
      <c r="BD7" s="215"/>
      <c r="BE7" s="215"/>
      <c r="BF7" s="215"/>
      <c r="BG7" s="215"/>
      <c r="BH7" s="216"/>
      <c r="BI7" s="214" t="s">
        <v>9</v>
      </c>
      <c r="BJ7" s="215"/>
      <c r="BK7" s="215"/>
      <c r="BL7" s="215"/>
      <c r="BM7" s="215"/>
      <c r="BN7" s="216"/>
      <c r="BO7" s="263" t="s">
        <v>10</v>
      </c>
      <c r="BP7" s="219" t="s">
        <v>8</v>
      </c>
      <c r="BQ7" s="220"/>
      <c r="BR7" s="220"/>
      <c r="BS7" s="220"/>
      <c r="BT7" s="220"/>
      <c r="BU7" s="220"/>
      <c r="BV7" s="220"/>
      <c r="BW7" s="220"/>
      <c r="BX7" s="214" t="s">
        <v>9</v>
      </c>
      <c r="BY7" s="215"/>
      <c r="BZ7" s="215"/>
      <c r="CA7" s="215"/>
      <c r="CB7" s="215"/>
      <c r="CC7" s="216"/>
      <c r="CD7" s="217" t="s">
        <v>10</v>
      </c>
      <c r="CE7" s="219" t="s">
        <v>8</v>
      </c>
      <c r="CF7" s="220"/>
      <c r="CG7" s="220"/>
      <c r="CH7" s="220"/>
      <c r="CI7" s="220"/>
      <c r="CJ7" s="220"/>
      <c r="CK7" s="214" t="s">
        <v>9</v>
      </c>
      <c r="CL7" s="215"/>
      <c r="CM7" s="215"/>
      <c r="CN7" s="215"/>
      <c r="CO7" s="215"/>
      <c r="CP7" s="216"/>
      <c r="CQ7" s="217" t="s">
        <v>10</v>
      </c>
      <c r="CR7" s="219" t="s">
        <v>8</v>
      </c>
      <c r="CS7" s="220"/>
      <c r="CT7" s="220"/>
      <c r="CU7" s="220"/>
      <c r="CV7" s="220"/>
      <c r="CW7" s="220"/>
      <c r="CX7" s="214" t="s">
        <v>9</v>
      </c>
      <c r="CY7" s="215"/>
      <c r="CZ7" s="215"/>
      <c r="DA7" s="215"/>
      <c r="DB7" s="215"/>
      <c r="DC7" s="216"/>
      <c r="DD7" s="217" t="s">
        <v>10</v>
      </c>
      <c r="DE7" s="219" t="s">
        <v>8</v>
      </c>
      <c r="DF7" s="220"/>
      <c r="DG7" s="220"/>
      <c r="DH7" s="220"/>
      <c r="DI7" s="220"/>
      <c r="DJ7" s="220"/>
      <c r="DK7" s="214" t="s">
        <v>9</v>
      </c>
      <c r="DL7" s="215"/>
      <c r="DM7" s="215"/>
      <c r="DN7" s="215"/>
      <c r="DO7" s="215"/>
      <c r="DP7" s="216"/>
      <c r="DQ7" s="217" t="s">
        <v>10</v>
      </c>
      <c r="DR7" s="219" t="s">
        <v>8</v>
      </c>
      <c r="DS7" s="220"/>
      <c r="DT7" s="220"/>
      <c r="DU7" s="220"/>
      <c r="DV7" s="220"/>
      <c r="DW7" s="220"/>
      <c r="DX7" s="220"/>
      <c r="DY7" s="220"/>
      <c r="DZ7" s="214" t="s">
        <v>9</v>
      </c>
      <c r="EA7" s="215"/>
      <c r="EB7" s="215"/>
      <c r="EC7" s="215"/>
      <c r="ED7" s="215"/>
      <c r="EE7" s="216"/>
      <c r="EF7" s="217" t="s">
        <v>10</v>
      </c>
      <c r="EG7" s="219" t="s">
        <v>8</v>
      </c>
      <c r="EH7" s="220"/>
      <c r="EI7" s="220"/>
      <c r="EJ7" s="220"/>
      <c r="EK7" s="220"/>
      <c r="EL7" s="220"/>
      <c r="EM7" s="214" t="s">
        <v>9</v>
      </c>
      <c r="EN7" s="215"/>
      <c r="EO7" s="215"/>
      <c r="EP7" s="215"/>
      <c r="EQ7" s="215"/>
      <c r="ER7" s="216"/>
      <c r="ES7" s="217" t="s">
        <v>10</v>
      </c>
      <c r="ET7" s="219" t="s">
        <v>8</v>
      </c>
      <c r="EU7" s="220"/>
      <c r="EV7" s="220"/>
      <c r="EW7" s="220"/>
      <c r="EX7" s="220"/>
      <c r="EY7" s="220"/>
      <c r="EZ7" s="214" t="s">
        <v>9</v>
      </c>
      <c r="FA7" s="215"/>
      <c r="FB7" s="215"/>
      <c r="FC7" s="215"/>
      <c r="FD7" s="215"/>
      <c r="FE7" s="216"/>
      <c r="FF7" s="217" t="s">
        <v>10</v>
      </c>
      <c r="FG7" s="219" t="s">
        <v>8</v>
      </c>
      <c r="FH7" s="220"/>
      <c r="FI7" s="220"/>
      <c r="FJ7" s="220"/>
      <c r="FK7" s="220"/>
      <c r="FL7" s="220"/>
      <c r="FM7" s="220"/>
      <c r="FN7" s="220"/>
      <c r="FO7" s="214" t="s">
        <v>9</v>
      </c>
      <c r="FP7" s="215"/>
      <c r="FQ7" s="215"/>
      <c r="FR7" s="215"/>
      <c r="FS7" s="215"/>
      <c r="FT7" s="216"/>
      <c r="FU7" s="217" t="s">
        <v>10</v>
      </c>
      <c r="FV7" s="219" t="s">
        <v>8</v>
      </c>
      <c r="FW7" s="220"/>
      <c r="FX7" s="220"/>
      <c r="FY7" s="220"/>
      <c r="FZ7" s="220"/>
      <c r="GA7" s="220"/>
      <c r="GB7" s="214" t="s">
        <v>9</v>
      </c>
      <c r="GC7" s="215"/>
      <c r="GD7" s="215"/>
      <c r="GE7" s="215"/>
      <c r="GF7" s="215"/>
      <c r="GG7" s="216"/>
      <c r="GH7" s="217" t="s">
        <v>10</v>
      </c>
      <c r="GI7" s="219" t="s">
        <v>8</v>
      </c>
      <c r="GJ7" s="220"/>
      <c r="GK7" s="220"/>
      <c r="GL7" s="220"/>
      <c r="GM7" s="220"/>
      <c r="GN7" s="220"/>
      <c r="GO7" s="214" t="s">
        <v>9</v>
      </c>
      <c r="GP7" s="215"/>
      <c r="GQ7" s="215"/>
      <c r="GR7" s="215"/>
      <c r="GS7" s="215"/>
      <c r="GT7" s="216"/>
      <c r="GU7" s="217" t="s">
        <v>10</v>
      </c>
      <c r="GV7" s="219" t="s">
        <v>8</v>
      </c>
      <c r="GW7" s="220"/>
      <c r="GX7" s="220"/>
      <c r="GY7" s="220"/>
      <c r="GZ7" s="220"/>
      <c r="HA7" s="220"/>
      <c r="HB7" s="214" t="s">
        <v>9</v>
      </c>
      <c r="HC7" s="215"/>
      <c r="HD7" s="215"/>
      <c r="HE7" s="215"/>
      <c r="HF7" s="215"/>
      <c r="HG7" s="216"/>
      <c r="HH7" s="217" t="s">
        <v>10</v>
      </c>
      <c r="HI7" s="219" t="s">
        <v>8</v>
      </c>
      <c r="HJ7" s="220"/>
      <c r="HK7" s="220"/>
      <c r="HL7" s="220"/>
      <c r="HM7" s="220"/>
      <c r="HN7" s="220"/>
      <c r="HO7" s="214" t="s">
        <v>9</v>
      </c>
      <c r="HP7" s="215"/>
      <c r="HQ7" s="215"/>
      <c r="HR7" s="215"/>
      <c r="HS7" s="215"/>
      <c r="HT7" s="216"/>
      <c r="HU7" s="217" t="s">
        <v>10</v>
      </c>
      <c r="HV7" s="219" t="s">
        <v>8</v>
      </c>
      <c r="HW7" s="220"/>
      <c r="HX7" s="220"/>
      <c r="HY7" s="220"/>
      <c r="HZ7" s="220"/>
      <c r="IA7" s="220"/>
      <c r="IB7" s="214" t="s">
        <v>9</v>
      </c>
      <c r="IC7" s="215"/>
      <c r="ID7" s="215"/>
      <c r="IE7" s="215"/>
      <c r="IF7" s="215"/>
      <c r="IG7" s="216"/>
      <c r="IH7" s="217" t="s">
        <v>10</v>
      </c>
    </row>
    <row r="8" spans="1:242" s="40" customFormat="1" ht="33.75" customHeight="1">
      <c r="A8" s="199"/>
      <c r="B8" s="198"/>
      <c r="C8" s="225"/>
      <c r="D8" s="225"/>
      <c r="E8" s="202"/>
      <c r="F8" s="198"/>
      <c r="G8" s="198"/>
      <c r="H8" s="198"/>
      <c r="I8" s="209"/>
      <c r="J8" s="210"/>
      <c r="K8" s="211"/>
      <c r="L8" s="198"/>
      <c r="M8" s="198"/>
      <c r="N8" s="137" t="s">
        <v>11</v>
      </c>
      <c r="O8" s="137" t="s">
        <v>12</v>
      </c>
      <c r="P8" s="138" t="s">
        <v>13</v>
      </c>
      <c r="Q8" s="138" t="s">
        <v>14</v>
      </c>
      <c r="R8" s="138" t="s">
        <v>15</v>
      </c>
      <c r="S8" s="138" t="s">
        <v>16</v>
      </c>
      <c r="T8" s="137" t="s">
        <v>11</v>
      </c>
      <c r="U8" s="137" t="s">
        <v>12</v>
      </c>
      <c r="V8" s="138" t="s">
        <v>13</v>
      </c>
      <c r="W8" s="138" t="s">
        <v>14</v>
      </c>
      <c r="X8" s="138" t="s">
        <v>15</v>
      </c>
      <c r="Y8" s="139" t="s">
        <v>17</v>
      </c>
      <c r="Z8" s="221"/>
      <c r="AA8" s="137" t="s">
        <v>11</v>
      </c>
      <c r="AB8" s="137" t="s">
        <v>11</v>
      </c>
      <c r="AC8" s="137" t="s">
        <v>12</v>
      </c>
      <c r="AD8" s="137" t="s">
        <v>12</v>
      </c>
      <c r="AE8" s="138" t="s">
        <v>13</v>
      </c>
      <c r="AF8" s="138" t="s">
        <v>14</v>
      </c>
      <c r="AG8" s="138" t="s">
        <v>15</v>
      </c>
      <c r="AH8" s="138" t="s">
        <v>17</v>
      </c>
      <c r="AI8" s="137" t="s">
        <v>11</v>
      </c>
      <c r="AJ8" s="137" t="s">
        <v>12</v>
      </c>
      <c r="AK8" s="138" t="s">
        <v>13</v>
      </c>
      <c r="AL8" s="138" t="s">
        <v>14</v>
      </c>
      <c r="AM8" s="138" t="s">
        <v>15</v>
      </c>
      <c r="AN8" s="138" t="s">
        <v>17</v>
      </c>
      <c r="AO8" s="218"/>
      <c r="AP8" s="137" t="s">
        <v>11</v>
      </c>
      <c r="AQ8" s="137" t="s">
        <v>12</v>
      </c>
      <c r="AR8" s="138" t="s">
        <v>13</v>
      </c>
      <c r="AS8" s="138" t="s">
        <v>14</v>
      </c>
      <c r="AT8" s="138" t="s">
        <v>15</v>
      </c>
      <c r="AU8" s="138" t="s">
        <v>17</v>
      </c>
      <c r="AV8" s="137" t="s">
        <v>11</v>
      </c>
      <c r="AW8" s="137" t="s">
        <v>12</v>
      </c>
      <c r="AX8" s="138" t="s">
        <v>13</v>
      </c>
      <c r="AY8" s="138" t="s">
        <v>14</v>
      </c>
      <c r="AZ8" s="138" t="s">
        <v>15</v>
      </c>
      <c r="BA8" s="138" t="s">
        <v>17</v>
      </c>
      <c r="BB8" s="218"/>
      <c r="BC8" s="137" t="s">
        <v>11</v>
      </c>
      <c r="BD8" s="137" t="s">
        <v>12</v>
      </c>
      <c r="BE8" s="138" t="s">
        <v>13</v>
      </c>
      <c r="BF8" s="138" t="s">
        <v>14</v>
      </c>
      <c r="BG8" s="138" t="s">
        <v>15</v>
      </c>
      <c r="BH8" s="138" t="s">
        <v>16</v>
      </c>
      <c r="BI8" s="137" t="s">
        <v>11</v>
      </c>
      <c r="BJ8" s="137" t="s">
        <v>12</v>
      </c>
      <c r="BK8" s="138" t="s">
        <v>13</v>
      </c>
      <c r="BL8" s="138" t="s">
        <v>14</v>
      </c>
      <c r="BM8" s="138" t="s">
        <v>15</v>
      </c>
      <c r="BN8" s="138" t="s">
        <v>17</v>
      </c>
      <c r="BO8" s="263"/>
      <c r="BP8" s="137" t="s">
        <v>11</v>
      </c>
      <c r="BQ8" s="137" t="s">
        <v>11</v>
      </c>
      <c r="BR8" s="137" t="s">
        <v>12</v>
      </c>
      <c r="BS8" s="137" t="s">
        <v>12</v>
      </c>
      <c r="BT8" s="138" t="s">
        <v>13</v>
      </c>
      <c r="BU8" s="138" t="s">
        <v>14</v>
      </c>
      <c r="BV8" s="138" t="s">
        <v>15</v>
      </c>
      <c r="BW8" s="138" t="s">
        <v>17</v>
      </c>
      <c r="BX8" s="137" t="s">
        <v>11</v>
      </c>
      <c r="BY8" s="137" t="s">
        <v>12</v>
      </c>
      <c r="BZ8" s="138" t="s">
        <v>13</v>
      </c>
      <c r="CA8" s="138" t="s">
        <v>14</v>
      </c>
      <c r="CB8" s="138" t="s">
        <v>15</v>
      </c>
      <c r="CC8" s="138" t="s">
        <v>17</v>
      </c>
      <c r="CD8" s="218"/>
      <c r="CE8" s="137" t="s">
        <v>11</v>
      </c>
      <c r="CF8" s="137" t="s">
        <v>12</v>
      </c>
      <c r="CG8" s="138" t="s">
        <v>13</v>
      </c>
      <c r="CH8" s="138" t="s">
        <v>14</v>
      </c>
      <c r="CI8" s="138" t="s">
        <v>15</v>
      </c>
      <c r="CJ8" s="138" t="s">
        <v>17</v>
      </c>
      <c r="CK8" s="137" t="s">
        <v>11</v>
      </c>
      <c r="CL8" s="137" t="s">
        <v>12</v>
      </c>
      <c r="CM8" s="138" t="s">
        <v>13</v>
      </c>
      <c r="CN8" s="138" t="s">
        <v>14</v>
      </c>
      <c r="CO8" s="138" t="s">
        <v>15</v>
      </c>
      <c r="CP8" s="138" t="s">
        <v>17</v>
      </c>
      <c r="CQ8" s="218"/>
      <c r="CR8" s="137" t="s">
        <v>11</v>
      </c>
      <c r="CS8" s="137" t="s">
        <v>12</v>
      </c>
      <c r="CT8" s="138" t="s">
        <v>13</v>
      </c>
      <c r="CU8" s="138" t="s">
        <v>14</v>
      </c>
      <c r="CV8" s="138" t="s">
        <v>15</v>
      </c>
      <c r="CW8" s="138" t="s">
        <v>17</v>
      </c>
      <c r="CX8" s="137" t="s">
        <v>11</v>
      </c>
      <c r="CY8" s="137" t="s">
        <v>12</v>
      </c>
      <c r="CZ8" s="138" t="s">
        <v>13</v>
      </c>
      <c r="DA8" s="138" t="s">
        <v>14</v>
      </c>
      <c r="DB8" s="138" t="s">
        <v>15</v>
      </c>
      <c r="DC8" s="138" t="s">
        <v>17</v>
      </c>
      <c r="DD8" s="218"/>
      <c r="DE8" s="137" t="s">
        <v>11</v>
      </c>
      <c r="DF8" s="137" t="s">
        <v>12</v>
      </c>
      <c r="DG8" s="138" t="s">
        <v>13</v>
      </c>
      <c r="DH8" s="138" t="s">
        <v>14</v>
      </c>
      <c r="DI8" s="138" t="s">
        <v>15</v>
      </c>
      <c r="DJ8" s="138" t="s">
        <v>17</v>
      </c>
      <c r="DK8" s="137" t="s">
        <v>11</v>
      </c>
      <c r="DL8" s="137" t="s">
        <v>12</v>
      </c>
      <c r="DM8" s="138" t="s">
        <v>13</v>
      </c>
      <c r="DN8" s="138" t="s">
        <v>14</v>
      </c>
      <c r="DO8" s="138" t="s">
        <v>15</v>
      </c>
      <c r="DP8" s="138" t="s">
        <v>17</v>
      </c>
      <c r="DQ8" s="218"/>
      <c r="DR8" s="137" t="s">
        <v>11</v>
      </c>
      <c r="DS8" s="137" t="s">
        <v>11</v>
      </c>
      <c r="DT8" s="137" t="s">
        <v>12</v>
      </c>
      <c r="DU8" s="137" t="s">
        <v>12</v>
      </c>
      <c r="DV8" s="138" t="s">
        <v>13</v>
      </c>
      <c r="DW8" s="138" t="s">
        <v>14</v>
      </c>
      <c r="DX8" s="138" t="s">
        <v>15</v>
      </c>
      <c r="DY8" s="138" t="s">
        <v>17</v>
      </c>
      <c r="DZ8" s="137" t="s">
        <v>11</v>
      </c>
      <c r="EA8" s="137" t="s">
        <v>12</v>
      </c>
      <c r="EB8" s="138" t="s">
        <v>13</v>
      </c>
      <c r="EC8" s="138" t="s">
        <v>14</v>
      </c>
      <c r="ED8" s="138" t="s">
        <v>15</v>
      </c>
      <c r="EE8" s="138" t="s">
        <v>17</v>
      </c>
      <c r="EF8" s="218"/>
      <c r="EG8" s="137" t="s">
        <v>11</v>
      </c>
      <c r="EH8" s="137" t="s">
        <v>12</v>
      </c>
      <c r="EI8" s="138" t="s">
        <v>13</v>
      </c>
      <c r="EJ8" s="138" t="s">
        <v>14</v>
      </c>
      <c r="EK8" s="138" t="s">
        <v>15</v>
      </c>
      <c r="EL8" s="138" t="s">
        <v>17</v>
      </c>
      <c r="EM8" s="137" t="s">
        <v>11</v>
      </c>
      <c r="EN8" s="137" t="s">
        <v>12</v>
      </c>
      <c r="EO8" s="138" t="s">
        <v>13</v>
      </c>
      <c r="EP8" s="138" t="s">
        <v>14</v>
      </c>
      <c r="EQ8" s="138" t="s">
        <v>15</v>
      </c>
      <c r="ER8" s="138" t="s">
        <v>17</v>
      </c>
      <c r="ES8" s="218"/>
      <c r="ET8" s="137" t="s">
        <v>11</v>
      </c>
      <c r="EU8" s="137" t="s">
        <v>12</v>
      </c>
      <c r="EV8" s="138" t="s">
        <v>13</v>
      </c>
      <c r="EW8" s="138" t="s">
        <v>14</v>
      </c>
      <c r="EX8" s="138" t="s">
        <v>15</v>
      </c>
      <c r="EY8" s="138" t="s">
        <v>17</v>
      </c>
      <c r="EZ8" s="137" t="s">
        <v>11</v>
      </c>
      <c r="FA8" s="137" t="s">
        <v>12</v>
      </c>
      <c r="FB8" s="138" t="s">
        <v>13</v>
      </c>
      <c r="FC8" s="138" t="s">
        <v>14</v>
      </c>
      <c r="FD8" s="138" t="s">
        <v>15</v>
      </c>
      <c r="FE8" s="138" t="s">
        <v>17</v>
      </c>
      <c r="FF8" s="218"/>
      <c r="FG8" s="137" t="s">
        <v>11</v>
      </c>
      <c r="FH8" s="137" t="s">
        <v>11</v>
      </c>
      <c r="FI8" s="137" t="s">
        <v>12</v>
      </c>
      <c r="FJ8" s="137" t="s">
        <v>12</v>
      </c>
      <c r="FK8" s="138" t="s">
        <v>13</v>
      </c>
      <c r="FL8" s="138" t="s">
        <v>14</v>
      </c>
      <c r="FM8" s="138" t="s">
        <v>15</v>
      </c>
      <c r="FN8" s="138" t="s">
        <v>17</v>
      </c>
      <c r="FO8" s="137" t="s">
        <v>11</v>
      </c>
      <c r="FP8" s="137" t="s">
        <v>12</v>
      </c>
      <c r="FQ8" s="138" t="s">
        <v>13</v>
      </c>
      <c r="FR8" s="138" t="s">
        <v>14</v>
      </c>
      <c r="FS8" s="138" t="s">
        <v>15</v>
      </c>
      <c r="FT8" s="138" t="s">
        <v>17</v>
      </c>
      <c r="FU8" s="218"/>
      <c r="FV8" s="137" t="s">
        <v>11</v>
      </c>
      <c r="FW8" s="137" t="s">
        <v>12</v>
      </c>
      <c r="FX8" s="138" t="s">
        <v>13</v>
      </c>
      <c r="FY8" s="138" t="s">
        <v>14</v>
      </c>
      <c r="FZ8" s="138" t="s">
        <v>15</v>
      </c>
      <c r="GA8" s="138" t="s">
        <v>17</v>
      </c>
      <c r="GB8" s="137" t="s">
        <v>11</v>
      </c>
      <c r="GC8" s="137" t="s">
        <v>12</v>
      </c>
      <c r="GD8" s="138" t="s">
        <v>13</v>
      </c>
      <c r="GE8" s="138" t="s">
        <v>14</v>
      </c>
      <c r="GF8" s="138" t="s">
        <v>15</v>
      </c>
      <c r="GG8" s="138" t="s">
        <v>17</v>
      </c>
      <c r="GH8" s="218"/>
      <c r="GI8" s="137" t="s">
        <v>11</v>
      </c>
      <c r="GJ8" s="137" t="s">
        <v>12</v>
      </c>
      <c r="GK8" s="138" t="s">
        <v>13</v>
      </c>
      <c r="GL8" s="138" t="s">
        <v>14</v>
      </c>
      <c r="GM8" s="138" t="s">
        <v>15</v>
      </c>
      <c r="GN8" s="138" t="s">
        <v>17</v>
      </c>
      <c r="GO8" s="137" t="s">
        <v>11</v>
      </c>
      <c r="GP8" s="137" t="s">
        <v>12</v>
      </c>
      <c r="GQ8" s="138" t="s">
        <v>13</v>
      </c>
      <c r="GR8" s="138" t="s">
        <v>14</v>
      </c>
      <c r="GS8" s="138" t="s">
        <v>15</v>
      </c>
      <c r="GT8" s="138" t="s">
        <v>17</v>
      </c>
      <c r="GU8" s="218"/>
      <c r="GV8" s="137" t="s">
        <v>11</v>
      </c>
      <c r="GW8" s="137" t="s">
        <v>12</v>
      </c>
      <c r="GX8" s="138" t="s">
        <v>13</v>
      </c>
      <c r="GY8" s="138" t="s">
        <v>14</v>
      </c>
      <c r="GZ8" s="138" t="s">
        <v>15</v>
      </c>
      <c r="HA8" s="138" t="s">
        <v>17</v>
      </c>
      <c r="HB8" s="137" t="s">
        <v>11</v>
      </c>
      <c r="HC8" s="137" t="s">
        <v>12</v>
      </c>
      <c r="HD8" s="138" t="s">
        <v>13</v>
      </c>
      <c r="HE8" s="138" t="s">
        <v>14</v>
      </c>
      <c r="HF8" s="138" t="s">
        <v>15</v>
      </c>
      <c r="HG8" s="138" t="s">
        <v>17</v>
      </c>
      <c r="HH8" s="218"/>
      <c r="HI8" s="137" t="s">
        <v>11</v>
      </c>
      <c r="HJ8" s="137" t="s">
        <v>12</v>
      </c>
      <c r="HK8" s="138" t="s">
        <v>13</v>
      </c>
      <c r="HL8" s="138" t="s">
        <v>14</v>
      </c>
      <c r="HM8" s="138" t="s">
        <v>15</v>
      </c>
      <c r="HN8" s="138" t="s">
        <v>17</v>
      </c>
      <c r="HO8" s="137" t="s">
        <v>11</v>
      </c>
      <c r="HP8" s="137" t="s">
        <v>12</v>
      </c>
      <c r="HQ8" s="138" t="s">
        <v>13</v>
      </c>
      <c r="HR8" s="138" t="s">
        <v>14</v>
      </c>
      <c r="HS8" s="138" t="s">
        <v>15</v>
      </c>
      <c r="HT8" s="138" t="s">
        <v>17</v>
      </c>
      <c r="HU8" s="218"/>
      <c r="HV8" s="137" t="s">
        <v>11</v>
      </c>
      <c r="HW8" s="137" t="s">
        <v>12</v>
      </c>
      <c r="HX8" s="138" t="s">
        <v>13</v>
      </c>
      <c r="HY8" s="138" t="s">
        <v>14</v>
      </c>
      <c r="HZ8" s="138" t="s">
        <v>15</v>
      </c>
      <c r="IA8" s="138" t="s">
        <v>17</v>
      </c>
      <c r="IB8" s="137" t="s">
        <v>11</v>
      </c>
      <c r="IC8" s="137" t="s">
        <v>12</v>
      </c>
      <c r="ID8" s="138" t="s">
        <v>13</v>
      </c>
      <c r="IE8" s="138" t="s">
        <v>14</v>
      </c>
      <c r="IF8" s="138" t="s">
        <v>15</v>
      </c>
      <c r="IG8" s="138" t="s">
        <v>17</v>
      </c>
      <c r="IH8" s="218"/>
    </row>
    <row r="9" spans="1:242" s="40" customFormat="1" ht="19.5" customHeight="1">
      <c r="A9" s="183">
        <v>1</v>
      </c>
      <c r="B9" s="183" t="s">
        <v>114</v>
      </c>
      <c r="C9" s="183" t="s">
        <v>320</v>
      </c>
      <c r="D9" s="184" t="s">
        <v>321</v>
      </c>
      <c r="E9" s="115" t="str">
        <f aca="true" t="shared" si="0" ref="E9:E16">C9&amp;D9</f>
        <v>1313DC2459</v>
      </c>
      <c r="F9" s="53" t="s">
        <v>303</v>
      </c>
      <c r="G9" s="54" t="s">
        <v>322</v>
      </c>
      <c r="H9" s="110" t="str">
        <f aca="true" t="shared" si="1" ref="H9:H16">I9&amp;"/"&amp;J9&amp;"/"&amp;19&amp;K9</f>
        <v>28/05/1993</v>
      </c>
      <c r="I9" s="31" t="s">
        <v>159</v>
      </c>
      <c r="J9" s="31" t="s">
        <v>130</v>
      </c>
      <c r="K9" s="30">
        <v>93</v>
      </c>
      <c r="L9" s="31" t="s">
        <v>323</v>
      </c>
      <c r="M9" s="30" t="s">
        <v>324</v>
      </c>
      <c r="N9" s="33"/>
      <c r="O9" s="33"/>
      <c r="P9" s="142">
        <f aca="true" t="shared" si="2" ref="P9:P24">ROUND((N9+O9*2)/3,1)</f>
        <v>0</v>
      </c>
      <c r="Q9" s="33"/>
      <c r="R9" s="33"/>
      <c r="S9" s="128">
        <f aca="true" t="shared" si="3" ref="S9:S24">ROUND((MAX(Q9:R9)+P9)/2,1)</f>
        <v>0</v>
      </c>
      <c r="T9" s="33"/>
      <c r="U9" s="33"/>
      <c r="V9" s="142">
        <f>ROUND((T9+U9*2)/3,1)</f>
        <v>0</v>
      </c>
      <c r="W9" s="33"/>
      <c r="X9" s="33"/>
      <c r="Y9" s="128">
        <f>ROUND((MAX(W9:X9)+V9)/2,1)</f>
        <v>0</v>
      </c>
      <c r="Z9" s="143">
        <f>ROUND(IF(V9=0,(MAX(Q9,R9)+P9)/2,(MAX(W9,X9)+V9)/2),1)</f>
        <v>0</v>
      </c>
      <c r="AA9" s="33"/>
      <c r="AB9" s="33"/>
      <c r="AC9" s="33"/>
      <c r="AD9" s="33"/>
      <c r="AE9" s="142">
        <f aca="true" t="shared" si="4" ref="AE9:AE24">ROUND((AA9+AB9+AC9*2+AD9*2)/6,1)</f>
        <v>0</v>
      </c>
      <c r="AF9" s="33"/>
      <c r="AG9" s="33"/>
      <c r="AH9" s="128">
        <f aca="true" t="shared" si="5" ref="AH9:AH24">ROUND((MAX(AF9:AG9)+AE9)/2,1)</f>
        <v>0</v>
      </c>
      <c r="AI9" s="33"/>
      <c r="AJ9" s="33"/>
      <c r="AK9" s="142">
        <f>ROUND((AI9+AJ9*2)/3,1)</f>
        <v>0</v>
      </c>
      <c r="AL9" s="33"/>
      <c r="AM9" s="33"/>
      <c r="AN9" s="128">
        <f>ROUND((MAX(AL9:AM9)+AK9)/2,1)</f>
        <v>0</v>
      </c>
      <c r="AO9" s="143">
        <f>ROUND(IF(AK9=0,(MAX(AF9,AG9)+AE9)/2,(MAX(AL9,AM9)+AM9)/2),1)</f>
        <v>0</v>
      </c>
      <c r="AP9" s="33"/>
      <c r="AQ9" s="33"/>
      <c r="AR9" s="142">
        <f aca="true" t="shared" si="6" ref="AR9:AR24">ROUND((AP9+AQ9*2)/3,1)</f>
        <v>0</v>
      </c>
      <c r="AS9" s="33"/>
      <c r="AT9" s="33"/>
      <c r="AU9" s="128">
        <f aca="true" t="shared" si="7" ref="AU9:AU24">ROUND((MAX(AS9:AT9)+AR9)/2,1)</f>
        <v>0</v>
      </c>
      <c r="AV9" s="33"/>
      <c r="AW9" s="33"/>
      <c r="AX9" s="142">
        <f>ROUND((AV9+AW9*2)/3,1)</f>
        <v>0</v>
      </c>
      <c r="AY9" s="33"/>
      <c r="AZ9" s="33"/>
      <c r="BA9" s="128">
        <f>ROUND((MAX(AY9:AZ9)+AX9)/2,1)</f>
        <v>0</v>
      </c>
      <c r="BB9" s="143">
        <f>ROUND(IF(AX9=0,(MAX(AS9,AT9)+AR9)/2,(MAX(AY9,AZ9)+AX9)/2),1)</f>
        <v>0</v>
      </c>
      <c r="BC9" s="33"/>
      <c r="BD9" s="33"/>
      <c r="BE9" s="142">
        <f aca="true" t="shared" si="8" ref="BE9:BE24">ROUND((BC9+BD9*2)/3,1)</f>
        <v>0</v>
      </c>
      <c r="BF9" s="33"/>
      <c r="BG9" s="33"/>
      <c r="BH9" s="128">
        <f aca="true" t="shared" si="9" ref="BH9:BH24">ROUND((MAX(BF9:BG9)+BE9)/2,1)</f>
        <v>0</v>
      </c>
      <c r="BI9" s="33"/>
      <c r="BJ9" s="33"/>
      <c r="BK9" s="142">
        <f>ROUND((BI9+BJ9*2)/3,1)</f>
        <v>0</v>
      </c>
      <c r="BL9" s="33"/>
      <c r="BM9" s="33"/>
      <c r="BN9" s="128">
        <f>ROUND((MAX(BL9:BM9)+BK9)/2,1)</f>
        <v>0</v>
      </c>
      <c r="BO9" s="143">
        <f>ROUND(IF(BK9=0,(MAX(BF9,BG9)+BE9)/2,(MAX(BL9,BM9)+BK9)/2),1)</f>
        <v>0</v>
      </c>
      <c r="BP9" s="33"/>
      <c r="BQ9" s="33"/>
      <c r="BR9" s="33"/>
      <c r="BS9" s="33"/>
      <c r="BT9" s="142">
        <f aca="true" t="shared" si="10" ref="BT9:BT24">ROUND((BP9+BQ9+BR9*2+BS9*2)/6,1)</f>
        <v>0</v>
      </c>
      <c r="BU9" s="33"/>
      <c r="BV9" s="33"/>
      <c r="BW9" s="128">
        <f aca="true" t="shared" si="11" ref="BW9:BW24">ROUND((MAX(BU9:BV9)+BT9)/2,1)</f>
        <v>0</v>
      </c>
      <c r="BX9" s="132"/>
      <c r="BY9" s="132"/>
      <c r="BZ9" s="142">
        <f>ROUND((BX9+BY9*2)/3,1)</f>
        <v>0</v>
      </c>
      <c r="CA9" s="132"/>
      <c r="CB9" s="132"/>
      <c r="CC9" s="128">
        <f>ROUND((MAX(CA9:CB9)+BZ9)/2,1)</f>
        <v>0</v>
      </c>
      <c r="CD9" s="143">
        <f>ROUND(IF(BZ9=0,(MAX(BU9,BV9)+BT9)/2,(MAX(CA9,CB9)+BZ9)/2),1)</f>
        <v>0</v>
      </c>
      <c r="CE9" s="33"/>
      <c r="CF9" s="33"/>
      <c r="CG9" s="142">
        <f aca="true" t="shared" si="12" ref="CG9:CG24">ROUND((CE9+CF9*2)/3,1)</f>
        <v>0</v>
      </c>
      <c r="CH9" s="33"/>
      <c r="CI9" s="33"/>
      <c r="CJ9" s="128">
        <f aca="true" t="shared" si="13" ref="CJ9:CJ24">ROUND((MAX(CH9:CI9)+CG9)/2,1)</f>
        <v>0</v>
      </c>
      <c r="CK9" s="48"/>
      <c r="CL9" s="48"/>
      <c r="CM9" s="142">
        <f aca="true" t="shared" si="14" ref="CM9:CM24">ROUND((CK9+CL9*2)/3,1)</f>
        <v>0</v>
      </c>
      <c r="CN9" s="48"/>
      <c r="CO9" s="48"/>
      <c r="CP9" s="128">
        <f aca="true" t="shared" si="15" ref="CP9:CP24">ROUND((MAX(CN9:CO9)+CM9)/2,1)</f>
        <v>0</v>
      </c>
      <c r="CQ9" s="143">
        <f>ROUND(IF(CM9=0,(MAX(CH9,CI9)+CG9)/2,(MAX(CN9,CO9)+CM9)/2),1)</f>
        <v>0</v>
      </c>
      <c r="CR9" s="33"/>
      <c r="CS9" s="33"/>
      <c r="CT9" s="142">
        <f aca="true" t="shared" si="16" ref="CT9:CT24">ROUND((CR9+CS9*2)/3,1)</f>
        <v>0</v>
      </c>
      <c r="CU9" s="33"/>
      <c r="CV9" s="33"/>
      <c r="CW9" s="128">
        <f>ROUND((MAX(CU9:CV9)+CT9)/2,1)</f>
        <v>0</v>
      </c>
      <c r="CX9" s="33"/>
      <c r="CY9" s="33"/>
      <c r="CZ9" s="142">
        <f>ROUND((CX9+CY9*2)/3,1)</f>
        <v>0</v>
      </c>
      <c r="DA9" s="33"/>
      <c r="DB9" s="33"/>
      <c r="DC9" s="128">
        <f>ROUND((MAX(DA9:DB9)+CZ9)/2,1)</f>
        <v>0</v>
      </c>
      <c r="DD9" s="143">
        <f>ROUND(IF(CZ9=0,(MAX(CU9,CV9)+CT9)/2,(MAX(DA9,DB9)+CZ9)/2),1)</f>
        <v>0</v>
      </c>
      <c r="DE9" s="33"/>
      <c r="DF9" s="33"/>
      <c r="DG9" s="142">
        <f aca="true" t="shared" si="17" ref="DG9:DG24">ROUND((DE9+DF9*2)/3,1)</f>
        <v>0</v>
      </c>
      <c r="DH9" s="33"/>
      <c r="DI9" s="33"/>
      <c r="DJ9" s="128">
        <f aca="true" t="shared" si="18" ref="DJ9:DJ24">ROUND((MAX(DH9:DI9)+DG9)/2,1)</f>
        <v>0</v>
      </c>
      <c r="DK9" s="48"/>
      <c r="DL9" s="48"/>
      <c r="DM9" s="142">
        <f aca="true" t="shared" si="19" ref="DM9:DM24">ROUND((DK9+DL9*2)/3,1)</f>
        <v>0</v>
      </c>
      <c r="DN9" s="48"/>
      <c r="DO9" s="48"/>
      <c r="DP9" s="128">
        <f aca="true" t="shared" si="20" ref="DP9:DP24">ROUND((MAX(DN9:DO9)+DM9)/2,1)</f>
        <v>0</v>
      </c>
      <c r="DQ9" s="143">
        <f>ROUND(IF(DM9=0,(MAX(DH9,DI9)+DG9)/2,(MAX(DN9,DO9)+DM9)/2),1)</f>
        <v>0</v>
      </c>
      <c r="DR9" s="33"/>
      <c r="DS9" s="33"/>
      <c r="DT9" s="33"/>
      <c r="DU9" s="33"/>
      <c r="DV9" s="142">
        <f aca="true" t="shared" si="21" ref="DV9:DV24">ROUND((DR9+DS9+DT9*2+DU9*2)/6,1)</f>
        <v>0</v>
      </c>
      <c r="DW9" s="33"/>
      <c r="DX9" s="33"/>
      <c r="DY9" s="128">
        <f aca="true" t="shared" si="22" ref="DY9:DY24">ROUND((MAX(DW9:DX9)+DV9)/2,1)</f>
        <v>0</v>
      </c>
      <c r="DZ9" s="48"/>
      <c r="EA9" s="48"/>
      <c r="EB9" s="142">
        <f aca="true" t="shared" si="23" ref="EB9:EB24">ROUND((DZ9+EA9*2)/3,1)</f>
        <v>0</v>
      </c>
      <c r="EC9" s="48"/>
      <c r="ED9" s="48"/>
      <c r="EE9" s="128">
        <f aca="true" t="shared" si="24" ref="EE9:EE24">ROUND((MAX(EC9:ED9)+EB9)/2,1)</f>
        <v>0</v>
      </c>
      <c r="EF9" s="143">
        <f>ROUND(IF(EB9=0,(MAX(DW9,DX9)+DV9)/2,(MAX(EC9,ED9)+EB9)/2),1)</f>
        <v>0</v>
      </c>
      <c r="EG9" s="33"/>
      <c r="EH9" s="33"/>
      <c r="EI9" s="142">
        <f>ROUND((EG9+EH9*2)/3,1)</f>
        <v>0</v>
      </c>
      <c r="EJ9" s="33"/>
      <c r="EK9" s="33"/>
      <c r="EL9" s="128">
        <f aca="true" t="shared" si="25" ref="EL9:EL24">ROUND((MAX(EJ9:EK9)+EI9)/2,1)</f>
        <v>0</v>
      </c>
      <c r="EM9" s="33"/>
      <c r="EN9" s="33"/>
      <c r="EO9" s="142">
        <f>ROUND((EM9+EN9*2)/3,1)</f>
        <v>0</v>
      </c>
      <c r="EP9" s="33"/>
      <c r="EQ9" s="33"/>
      <c r="ER9" s="128">
        <f>ROUND((MAX(EP9,EQ9)+EO9)/2,1)</f>
        <v>0</v>
      </c>
      <c r="ES9" s="143">
        <f>ROUND(IF(EO9=0,(MAX(EJ9,EK9)+EI9)/2,(MAX(EP9,EQ9)+EO9)/2),1)</f>
        <v>0</v>
      </c>
      <c r="ET9" s="33"/>
      <c r="EU9" s="33"/>
      <c r="EV9" s="142">
        <f aca="true" t="shared" si="26" ref="EV9:EV24">ROUND((ET9+EU9*2)/3,1)</f>
        <v>0</v>
      </c>
      <c r="EW9" s="33"/>
      <c r="EX9" s="33"/>
      <c r="EY9" s="128">
        <f aca="true" t="shared" si="27" ref="EY9:EY24">ROUND((MAX(EW9:EX9)+EV9)/2,1)</f>
        <v>0</v>
      </c>
      <c r="EZ9" s="33"/>
      <c r="FA9" s="33"/>
      <c r="FB9" s="155">
        <f>ROUND((EZ9+FA9*2)/3,1)</f>
        <v>0</v>
      </c>
      <c r="FC9" s="67"/>
      <c r="FD9" s="33"/>
      <c r="FE9" s="128">
        <f aca="true" t="shared" si="28" ref="FE9:FE24">ROUND((MAX(FC9:FD9)+FB9)/2,1)</f>
        <v>0</v>
      </c>
      <c r="FF9" s="143">
        <f aca="true" t="shared" si="29" ref="FF9:FF24">ROUND(IF(FC9=0,(MAX(EX9,EY9)+EW9)/2,(MAX(FD9,FE9)+FC9)/2),1)</f>
        <v>0</v>
      </c>
      <c r="FG9" s="33"/>
      <c r="FH9" s="33"/>
      <c r="FI9" s="33"/>
      <c r="FJ9" s="33"/>
      <c r="FK9" s="142">
        <f aca="true" t="shared" si="30" ref="FK9:FK24">ROUND((FG9+FJ9*2+FH9+FI9*2)/6,1)</f>
        <v>0</v>
      </c>
      <c r="FL9" s="33"/>
      <c r="FM9" s="33"/>
      <c r="FN9" s="128">
        <f aca="true" t="shared" si="31" ref="FN9:FN24">ROUND((MAX(FL9:FM9)+FK9)/2,1)</f>
        <v>0</v>
      </c>
      <c r="FO9" s="48"/>
      <c r="FP9" s="48"/>
      <c r="FQ9" s="142">
        <f aca="true" t="shared" si="32" ref="FQ9:FQ24">ROUND((FO9+FP9*2)/3,1)</f>
        <v>0</v>
      </c>
      <c r="FR9" s="48"/>
      <c r="FS9" s="48"/>
      <c r="FT9" s="128">
        <f aca="true" t="shared" si="33" ref="FT9:FT24">ROUND((MAX(FR9:FS9)+FQ9)/2,1)</f>
        <v>0</v>
      </c>
      <c r="FU9" s="143">
        <f>ROUND(IF(FQ9=0,(MAX(FL9,FM9)+FK9)/2,(MAX(FR9,FS9)+FQ9)/2),1)</f>
        <v>0</v>
      </c>
      <c r="FV9" s="33"/>
      <c r="FW9" s="33"/>
      <c r="FX9" s="142">
        <f aca="true" t="shared" si="34" ref="FX9:FX24">ROUND((FV9+FW9*2)/3,1)</f>
        <v>0</v>
      </c>
      <c r="FY9" s="33"/>
      <c r="FZ9" s="33"/>
      <c r="GA9" s="128">
        <f aca="true" t="shared" si="35" ref="GA9:GA24">ROUND((MAX(FY9:FZ9)+FX9)/2,1)</f>
        <v>0</v>
      </c>
      <c r="GB9" s="48"/>
      <c r="GC9" s="48"/>
      <c r="GD9" s="142">
        <f aca="true" t="shared" si="36" ref="GD9:GD24">ROUND((GB9+GC9*2)/3,1)</f>
        <v>0</v>
      </c>
      <c r="GE9" s="48"/>
      <c r="GF9" s="48"/>
      <c r="GG9" s="128">
        <f aca="true" t="shared" si="37" ref="GG9:GG24">ROUND((MAX(GE9:GF9)+GD9)/2,1)</f>
        <v>0</v>
      </c>
      <c r="GH9" s="143">
        <f>ROUND(IF(GD9=0,(MAX(FY9,FZ9)+FX9)/2,(MAX(GE9,GF9)+GD9)/2),1)</f>
        <v>0</v>
      </c>
      <c r="GI9" s="33"/>
      <c r="GJ9" s="33"/>
      <c r="GK9" s="142">
        <f aca="true" t="shared" si="38" ref="GK9:GK24">ROUND((GI9+GJ9*2)/3,1)</f>
        <v>0</v>
      </c>
      <c r="GL9" s="33"/>
      <c r="GM9" s="33"/>
      <c r="GN9" s="128">
        <f aca="true" t="shared" si="39" ref="GN9:GN24">ROUND((MAX(GL9:GM9)+GK9)/2,1)</f>
        <v>0</v>
      </c>
      <c r="GO9" s="48"/>
      <c r="GP9" s="48"/>
      <c r="GQ9" s="142">
        <f aca="true" t="shared" si="40" ref="GQ9:GQ24">ROUND((GO9+GP9*2)/3,1)</f>
        <v>0</v>
      </c>
      <c r="GR9" s="48"/>
      <c r="GS9" s="48"/>
      <c r="GT9" s="128">
        <f aca="true" t="shared" si="41" ref="GT9:GT24">ROUND((MAX(GR9:GS9)+GQ9)/2,1)</f>
        <v>0</v>
      </c>
      <c r="GU9" s="143">
        <f>ROUND(IF(GQ9=0,(MAX(GL9,GM9)+GK9)/2,(MAX(GR9,GS9)+GQ9)/2),1)</f>
        <v>0</v>
      </c>
      <c r="GV9" s="33"/>
      <c r="GW9" s="33"/>
      <c r="GX9" s="142">
        <f aca="true" t="shared" si="42" ref="GX9:GX24">ROUND((GV9+GW9*2)/3,1)</f>
        <v>0</v>
      </c>
      <c r="GY9" s="33"/>
      <c r="GZ9" s="33"/>
      <c r="HA9" s="128">
        <f aca="true" t="shared" si="43" ref="HA9:HA24">ROUND((MAX(GY9:GZ9)+GX9)/2,1)</f>
        <v>0</v>
      </c>
      <c r="HB9" s="48"/>
      <c r="HC9" s="48"/>
      <c r="HD9" s="142">
        <f aca="true" t="shared" si="44" ref="HD9:HD24">ROUND((HB9+HB9*2)/3,1)</f>
        <v>0</v>
      </c>
      <c r="HE9" s="48"/>
      <c r="HF9" s="48"/>
      <c r="HG9" s="128">
        <f aca="true" t="shared" si="45" ref="HG9:HG24">ROUND((MAX(HE9:HF9)+HD9)/2,1)</f>
        <v>0</v>
      </c>
      <c r="HH9" s="143">
        <f>ROUND(IF(HD9=0,(MAX(GY9,GZ9)+GX9)/2,(MAX(HE9,HF9)+HD9)/2),1)</f>
        <v>0</v>
      </c>
      <c r="HI9" s="33"/>
      <c r="HJ9" s="33"/>
      <c r="HK9" s="142">
        <f aca="true" t="shared" si="46" ref="HK9:HK24">ROUND((HI9+HJ9*2)/3,1)</f>
        <v>0</v>
      </c>
      <c r="HL9" s="33"/>
      <c r="HM9" s="33"/>
      <c r="HN9" s="128">
        <f aca="true" t="shared" si="47" ref="HN9:HN24">ROUND((MAX(HL9:HM9)+HK9)/2,1)</f>
        <v>0</v>
      </c>
      <c r="HO9" s="48"/>
      <c r="HP9" s="48"/>
      <c r="HQ9" s="142">
        <f aca="true" t="shared" si="48" ref="HQ9:HQ24">ROUND((HO9+HP9*2)/3,1)</f>
        <v>0</v>
      </c>
      <c r="HR9" s="48"/>
      <c r="HS9" s="48"/>
      <c r="HT9" s="128">
        <f aca="true" t="shared" si="49" ref="HT9:HT24">ROUND((MAX(HR9:HS9)+HQ9)/2,1)</f>
        <v>0</v>
      </c>
      <c r="HU9" s="143">
        <f>ROUND(IF(HQ9=0,(MAX(HL9,HM9)+HK9)/2,(MAX(HR9,HS9)+HQ9)/2),1)</f>
        <v>0</v>
      </c>
      <c r="HV9" s="33"/>
      <c r="HW9" s="33"/>
      <c r="HX9" s="142">
        <f aca="true" t="shared" si="50" ref="HX9:HX24">ROUND((HV9+HW9*2)/3,1)</f>
        <v>0</v>
      </c>
      <c r="HY9" s="33"/>
      <c r="HZ9" s="33"/>
      <c r="IA9" s="128">
        <f aca="true" t="shared" si="51" ref="IA9:IA24">ROUND((MAX(HY9:HZ9)+HX9)/2,1)</f>
        <v>0</v>
      </c>
      <c r="IB9" s="48"/>
      <c r="IC9" s="48"/>
      <c r="ID9" s="142">
        <f aca="true" t="shared" si="52" ref="ID9:ID24">ROUND((IB9+IC9*2)/3,1)</f>
        <v>0</v>
      </c>
      <c r="IE9" s="48"/>
      <c r="IF9" s="48"/>
      <c r="IG9" s="128">
        <f aca="true" t="shared" si="53" ref="IG9:IG24">ROUND((MAX(IE9:IF9)+ID9)/2,1)</f>
        <v>0</v>
      </c>
      <c r="IH9" s="143">
        <f>ROUND(IF(ID9=0,(MAX(HY9,HZ9)+HX9)/2,(MAX(IE9,IF9)+ID9)/2),1)</f>
        <v>0</v>
      </c>
    </row>
    <row r="10" spans="1:242" s="40" customFormat="1" ht="19.5" customHeight="1">
      <c r="A10" s="183">
        <v>2</v>
      </c>
      <c r="B10" s="183" t="s">
        <v>114</v>
      </c>
      <c r="C10" s="183" t="s">
        <v>320</v>
      </c>
      <c r="D10" s="184" t="s">
        <v>325</v>
      </c>
      <c r="E10" s="115" t="str">
        <f t="shared" si="0"/>
        <v>1313DC2423</v>
      </c>
      <c r="F10" s="53" t="s">
        <v>326</v>
      </c>
      <c r="G10" s="54" t="s">
        <v>327</v>
      </c>
      <c r="H10" s="110" t="str">
        <f t="shared" si="1"/>
        <v>05/03/1988</v>
      </c>
      <c r="I10" s="31" t="s">
        <v>130</v>
      </c>
      <c r="J10" s="31" t="s">
        <v>172</v>
      </c>
      <c r="K10" s="30">
        <v>88</v>
      </c>
      <c r="L10" s="31" t="s">
        <v>328</v>
      </c>
      <c r="M10" s="30" t="s">
        <v>329</v>
      </c>
      <c r="N10" s="33"/>
      <c r="O10" s="33"/>
      <c r="P10" s="142">
        <f t="shared" si="2"/>
        <v>0</v>
      </c>
      <c r="Q10" s="33"/>
      <c r="R10" s="33"/>
      <c r="S10" s="128">
        <f t="shared" si="3"/>
        <v>0</v>
      </c>
      <c r="T10" s="33"/>
      <c r="U10" s="33"/>
      <c r="V10" s="142">
        <f aca="true" t="shared" si="54" ref="V10:V24">ROUND((T10+U10*2)/3,1)</f>
        <v>0</v>
      </c>
      <c r="W10" s="33"/>
      <c r="X10" s="33"/>
      <c r="Y10" s="128">
        <f aca="true" t="shared" si="55" ref="Y10:Y24">ROUND((MAX(W10:X10)+V10)/2,1)</f>
        <v>0</v>
      </c>
      <c r="Z10" s="143">
        <f aca="true" t="shared" si="56" ref="Z10:Z24">ROUND(IF(V10=0,(MAX(Q10,R10)+P10)/2,(MAX(W10,X10)+V10)/2),1)</f>
        <v>0</v>
      </c>
      <c r="AA10" s="33">
        <v>6</v>
      </c>
      <c r="AB10" s="36"/>
      <c r="AC10" s="36"/>
      <c r="AD10" s="36"/>
      <c r="AE10" s="142">
        <f t="shared" si="4"/>
        <v>1</v>
      </c>
      <c r="AF10" s="36"/>
      <c r="AG10" s="36"/>
      <c r="AH10" s="128">
        <f t="shared" si="5"/>
        <v>0.5</v>
      </c>
      <c r="AI10" s="33"/>
      <c r="AJ10" s="33"/>
      <c r="AK10" s="142">
        <f aca="true" t="shared" si="57" ref="AK10:AK24">ROUND((AI10+AJ10*2)/3,1)</f>
        <v>0</v>
      </c>
      <c r="AL10" s="33"/>
      <c r="AM10" s="33"/>
      <c r="AN10" s="128">
        <f aca="true" t="shared" si="58" ref="AN10:AN24">ROUND((MAX(AL10:AM10)+AK10)/2,1)</f>
        <v>0</v>
      </c>
      <c r="AO10" s="143">
        <f aca="true" t="shared" si="59" ref="AO10:AO24">ROUND(IF(AK10=0,(MAX(AF10,AG10)+AE10)/2,(MAX(AL10,AM10)+AM10)/2),1)</f>
        <v>0.5</v>
      </c>
      <c r="AP10" s="33"/>
      <c r="AQ10" s="33"/>
      <c r="AR10" s="142">
        <f t="shared" si="6"/>
        <v>0</v>
      </c>
      <c r="AS10" s="33"/>
      <c r="AT10" s="33"/>
      <c r="AU10" s="128">
        <f t="shared" si="7"/>
        <v>0</v>
      </c>
      <c r="AV10" s="33"/>
      <c r="AW10" s="33"/>
      <c r="AX10" s="142">
        <f aca="true" t="shared" si="60" ref="AX10:AX24">ROUND((AV10+AW10*2)/3,1)</f>
        <v>0</v>
      </c>
      <c r="AY10" s="33"/>
      <c r="AZ10" s="33"/>
      <c r="BA10" s="128">
        <f aca="true" t="shared" si="61" ref="BA10:BA24">ROUND((MAX(AY10:AZ10)+AX10)/2,1)</f>
        <v>0</v>
      </c>
      <c r="BB10" s="143">
        <f aca="true" t="shared" si="62" ref="BB10:BB24">ROUND(IF(AX10=0,(MAX(AS10,AT10)+AR10)/2,(MAX(AY10,AZ10)+AX10)/2),1)</f>
        <v>0</v>
      </c>
      <c r="BC10" s="33"/>
      <c r="BD10" s="33"/>
      <c r="BE10" s="142">
        <f t="shared" si="8"/>
        <v>0</v>
      </c>
      <c r="BF10" s="33"/>
      <c r="BG10" s="33"/>
      <c r="BH10" s="128">
        <f t="shared" si="9"/>
        <v>0</v>
      </c>
      <c r="BI10" s="33"/>
      <c r="BJ10" s="33"/>
      <c r="BK10" s="142">
        <f aca="true" t="shared" si="63" ref="BK10:BK24">ROUND((BI10+BJ10*2)/3,1)</f>
        <v>0</v>
      </c>
      <c r="BL10" s="33"/>
      <c r="BM10" s="33"/>
      <c r="BN10" s="128">
        <f aca="true" t="shared" si="64" ref="BN10:BN24">ROUND((MAX(BL10:BM10)+BK10)/2,1)</f>
        <v>0</v>
      </c>
      <c r="BO10" s="143">
        <f aca="true" t="shared" si="65" ref="BO10:BO24">ROUND(IF(BK10=0,(MAX(BF10,BG10)+BE10)/2,(MAX(BL10,BM10)+BK10)/2),1)</f>
        <v>0</v>
      </c>
      <c r="BP10" s="33"/>
      <c r="BQ10" s="33"/>
      <c r="BR10" s="33"/>
      <c r="BS10" s="33"/>
      <c r="BT10" s="142">
        <f t="shared" si="10"/>
        <v>0</v>
      </c>
      <c r="BU10" s="33"/>
      <c r="BV10" s="33"/>
      <c r="BW10" s="128">
        <f t="shared" si="11"/>
        <v>0</v>
      </c>
      <c r="BX10" s="33"/>
      <c r="BY10" s="33"/>
      <c r="BZ10" s="142">
        <f aca="true" t="shared" si="66" ref="BZ10:BZ24">ROUND((BX10+BY10*2)/3,1)</f>
        <v>0</v>
      </c>
      <c r="CA10" s="33"/>
      <c r="CB10" s="33"/>
      <c r="CC10" s="128">
        <f aca="true" t="shared" si="67" ref="CC10:CC24">ROUND((MAX(CA10:CB10)+BZ10)/2,1)</f>
        <v>0</v>
      </c>
      <c r="CD10" s="143">
        <f aca="true" t="shared" si="68" ref="CD10:CD24">ROUND(IF(BZ10=0,(MAX(BU10,BV10)+BT10)/2,(MAX(CA10,CB10)+BZ10)/2),1)</f>
        <v>0</v>
      </c>
      <c r="CE10" s="33"/>
      <c r="CF10" s="33"/>
      <c r="CG10" s="142">
        <f t="shared" si="12"/>
        <v>0</v>
      </c>
      <c r="CH10" s="33"/>
      <c r="CI10" s="33"/>
      <c r="CJ10" s="128">
        <f t="shared" si="13"/>
        <v>0</v>
      </c>
      <c r="CK10" s="48"/>
      <c r="CL10" s="48"/>
      <c r="CM10" s="142">
        <f t="shared" si="14"/>
        <v>0</v>
      </c>
      <c r="CN10" s="48"/>
      <c r="CO10" s="48"/>
      <c r="CP10" s="128">
        <f t="shared" si="15"/>
        <v>0</v>
      </c>
      <c r="CQ10" s="143">
        <f aca="true" t="shared" si="69" ref="CQ10:CQ24">ROUND(IF(CM10=0,(MAX(CH10,CI10)+CG10)/2,(MAX(CN10,CO10)+CM10)/2),1)</f>
        <v>0</v>
      </c>
      <c r="CR10" s="33"/>
      <c r="CS10" s="33"/>
      <c r="CT10" s="142">
        <f t="shared" si="16"/>
        <v>0</v>
      </c>
      <c r="CU10" s="33"/>
      <c r="CV10" s="33"/>
      <c r="CW10" s="128">
        <f aca="true" t="shared" si="70" ref="CW10:CW24">ROUND((MAX(CU10:CV10)+CT10)/2,1)</f>
        <v>0</v>
      </c>
      <c r="CX10" s="33"/>
      <c r="CY10" s="33"/>
      <c r="CZ10" s="142">
        <f aca="true" t="shared" si="71" ref="CZ10:CZ24">ROUND((CX10+CY10*2)/3,1)</f>
        <v>0</v>
      </c>
      <c r="DA10" s="33"/>
      <c r="DB10" s="33"/>
      <c r="DC10" s="128">
        <f aca="true" t="shared" si="72" ref="DC10:DC24">ROUND((MAX(DA10:DB10)+CZ10)/2,1)</f>
        <v>0</v>
      </c>
      <c r="DD10" s="143">
        <f>ROUND(IF(CZ10=0,(MAX(CU10,CV10)+CT10)/2,(MAX(DA10,DB10)+CZ10)/2),1)</f>
        <v>0</v>
      </c>
      <c r="DE10" s="33"/>
      <c r="DF10" s="33"/>
      <c r="DG10" s="142">
        <f t="shared" si="17"/>
        <v>0</v>
      </c>
      <c r="DH10" s="33"/>
      <c r="DI10" s="33"/>
      <c r="DJ10" s="128">
        <f t="shared" si="18"/>
        <v>0</v>
      </c>
      <c r="DK10" s="48"/>
      <c r="DL10" s="48"/>
      <c r="DM10" s="142">
        <f t="shared" si="19"/>
        <v>0</v>
      </c>
      <c r="DN10" s="48"/>
      <c r="DO10" s="48"/>
      <c r="DP10" s="128">
        <f t="shared" si="20"/>
        <v>0</v>
      </c>
      <c r="DQ10" s="143">
        <f aca="true" t="shared" si="73" ref="DQ10:DQ24">ROUND(IF(DM10=0,(MAX(DH10,DI10)+DG10)/2,(MAX(DN10,DO10)+DM10)/2),1)</f>
        <v>0</v>
      </c>
      <c r="DR10" s="33"/>
      <c r="DS10" s="33"/>
      <c r="DT10" s="33"/>
      <c r="DU10" s="33"/>
      <c r="DV10" s="142">
        <f t="shared" si="21"/>
        <v>0</v>
      </c>
      <c r="DW10" s="33"/>
      <c r="DX10" s="33"/>
      <c r="DY10" s="128">
        <f t="shared" si="22"/>
        <v>0</v>
      </c>
      <c r="DZ10" s="48"/>
      <c r="EA10" s="48"/>
      <c r="EB10" s="142">
        <f t="shared" si="23"/>
        <v>0</v>
      </c>
      <c r="EC10" s="48"/>
      <c r="ED10" s="48"/>
      <c r="EE10" s="128">
        <f t="shared" si="24"/>
        <v>0</v>
      </c>
      <c r="EF10" s="143">
        <f aca="true" t="shared" si="74" ref="EF10:EF24">ROUND(IF(EB10=0,(MAX(DW10,DX10)+DV10)/2,(MAX(EC10,ED10)+EB10)/2),1)</f>
        <v>0</v>
      </c>
      <c r="EG10" s="33"/>
      <c r="EH10" s="33"/>
      <c r="EI10" s="142">
        <f aca="true" t="shared" si="75" ref="EI10:EI24">ROUND((EG10+EH10*2)/3,1)</f>
        <v>0</v>
      </c>
      <c r="EJ10" s="33"/>
      <c r="EK10" s="33"/>
      <c r="EL10" s="128">
        <f t="shared" si="25"/>
        <v>0</v>
      </c>
      <c r="EM10" s="33"/>
      <c r="EN10" s="33"/>
      <c r="EO10" s="142">
        <f aca="true" t="shared" si="76" ref="EO10:EO24">ROUND((EM10+EN10*2)/3,1)</f>
        <v>0</v>
      </c>
      <c r="EP10" s="33"/>
      <c r="EQ10" s="33"/>
      <c r="ER10" s="128">
        <f aca="true" t="shared" si="77" ref="ER10:ER24">ROUND((MAX(EP10,EQ10)+EO10)/2,1)</f>
        <v>0</v>
      </c>
      <c r="ES10" s="143">
        <f aca="true" t="shared" si="78" ref="ES10:ES24">ROUND(IF(EO10=0,(MAX(EJ10,EK10)+EI10)/2,(MAX(EP10,EQ10)+EO10)/2),1)</f>
        <v>0</v>
      </c>
      <c r="ET10" s="33"/>
      <c r="EU10" s="33"/>
      <c r="EV10" s="142">
        <f t="shared" si="26"/>
        <v>0</v>
      </c>
      <c r="EW10" s="33"/>
      <c r="EX10" s="33"/>
      <c r="EY10" s="128">
        <f t="shared" si="27"/>
        <v>0</v>
      </c>
      <c r="EZ10" s="33"/>
      <c r="FA10" s="33"/>
      <c r="FB10" s="155">
        <f aca="true" t="shared" si="79" ref="FB10:FB24">ROUND((EZ10+FA10*2)/3,1)</f>
        <v>0</v>
      </c>
      <c r="FC10" s="67"/>
      <c r="FD10" s="33"/>
      <c r="FE10" s="128">
        <f t="shared" si="28"/>
        <v>0</v>
      </c>
      <c r="FF10" s="143">
        <f t="shared" si="29"/>
        <v>0</v>
      </c>
      <c r="FG10" s="33"/>
      <c r="FH10" s="33"/>
      <c r="FI10" s="33"/>
      <c r="FJ10" s="33"/>
      <c r="FK10" s="142">
        <f t="shared" si="30"/>
        <v>0</v>
      </c>
      <c r="FL10" s="33"/>
      <c r="FM10" s="33"/>
      <c r="FN10" s="128">
        <f t="shared" si="31"/>
        <v>0</v>
      </c>
      <c r="FO10" s="48"/>
      <c r="FP10" s="48"/>
      <c r="FQ10" s="142">
        <f t="shared" si="32"/>
        <v>0</v>
      </c>
      <c r="FR10" s="48"/>
      <c r="FS10" s="48"/>
      <c r="FT10" s="128">
        <f t="shared" si="33"/>
        <v>0</v>
      </c>
      <c r="FU10" s="143">
        <f aca="true" t="shared" si="80" ref="FU10:FU24">ROUND(IF(FQ10=0,(MAX(FL10,FM10)+FK10)/2,(MAX(FR10,FS10)+FQ10)/2),1)</f>
        <v>0</v>
      </c>
      <c r="FV10" s="33"/>
      <c r="FW10" s="33"/>
      <c r="FX10" s="142">
        <f t="shared" si="34"/>
        <v>0</v>
      </c>
      <c r="FY10" s="33"/>
      <c r="FZ10" s="33"/>
      <c r="GA10" s="128">
        <f t="shared" si="35"/>
        <v>0</v>
      </c>
      <c r="GB10" s="48"/>
      <c r="GC10" s="48"/>
      <c r="GD10" s="142">
        <f t="shared" si="36"/>
        <v>0</v>
      </c>
      <c r="GE10" s="48"/>
      <c r="GF10" s="48"/>
      <c r="GG10" s="128">
        <f t="shared" si="37"/>
        <v>0</v>
      </c>
      <c r="GH10" s="143">
        <f aca="true" t="shared" si="81" ref="GH10:GH24">ROUND(IF(GD10=0,(MAX(FY10,FZ10)+FX10)/2,(MAX(GE10,GF10)+GD10)/2),1)</f>
        <v>0</v>
      </c>
      <c r="GI10" s="33"/>
      <c r="GJ10" s="33"/>
      <c r="GK10" s="142">
        <f t="shared" si="38"/>
        <v>0</v>
      </c>
      <c r="GL10" s="33"/>
      <c r="GM10" s="33"/>
      <c r="GN10" s="128">
        <f t="shared" si="39"/>
        <v>0</v>
      </c>
      <c r="GO10" s="48"/>
      <c r="GP10" s="48"/>
      <c r="GQ10" s="142">
        <f t="shared" si="40"/>
        <v>0</v>
      </c>
      <c r="GR10" s="48"/>
      <c r="GS10" s="48"/>
      <c r="GT10" s="128">
        <f t="shared" si="41"/>
        <v>0</v>
      </c>
      <c r="GU10" s="143">
        <f aca="true" t="shared" si="82" ref="GU10:GU24">ROUND(IF(GQ10=0,(MAX(GL10,GM10)+GK10)/2,(MAX(GR10,GS10)+GQ10)/2),1)</f>
        <v>0</v>
      </c>
      <c r="GV10" s="33"/>
      <c r="GW10" s="33"/>
      <c r="GX10" s="142">
        <f t="shared" si="42"/>
        <v>0</v>
      </c>
      <c r="GY10" s="33"/>
      <c r="GZ10" s="33"/>
      <c r="HA10" s="128">
        <f t="shared" si="43"/>
        <v>0</v>
      </c>
      <c r="HB10" s="48"/>
      <c r="HC10" s="48"/>
      <c r="HD10" s="142">
        <f t="shared" si="44"/>
        <v>0</v>
      </c>
      <c r="HE10" s="48"/>
      <c r="HF10" s="48"/>
      <c r="HG10" s="128">
        <f t="shared" si="45"/>
        <v>0</v>
      </c>
      <c r="HH10" s="143">
        <f aca="true" t="shared" si="83" ref="HH10:HH24">ROUND(IF(HD10=0,(MAX(GY10,GZ10)+GX10)/2,(MAX(HE10,HF10)+HD10)/2),1)</f>
        <v>0</v>
      </c>
      <c r="HI10" s="33"/>
      <c r="HJ10" s="33"/>
      <c r="HK10" s="142">
        <f t="shared" si="46"/>
        <v>0</v>
      </c>
      <c r="HL10" s="33"/>
      <c r="HM10" s="33"/>
      <c r="HN10" s="128">
        <f t="shared" si="47"/>
        <v>0</v>
      </c>
      <c r="HO10" s="48"/>
      <c r="HP10" s="48"/>
      <c r="HQ10" s="142">
        <f t="shared" si="48"/>
        <v>0</v>
      </c>
      <c r="HR10" s="48"/>
      <c r="HS10" s="48"/>
      <c r="HT10" s="128">
        <f t="shared" si="49"/>
        <v>0</v>
      </c>
      <c r="HU10" s="143">
        <f aca="true" t="shared" si="84" ref="HU10:HU24">ROUND(IF(HQ10=0,(MAX(HL10,HM10)+HK10)/2,(MAX(HR10,HS10)+HQ10)/2),1)</f>
        <v>0</v>
      </c>
      <c r="HV10" s="33"/>
      <c r="HW10" s="33"/>
      <c r="HX10" s="142">
        <f t="shared" si="50"/>
        <v>0</v>
      </c>
      <c r="HY10" s="33"/>
      <c r="HZ10" s="33"/>
      <c r="IA10" s="128">
        <f t="shared" si="51"/>
        <v>0</v>
      </c>
      <c r="IB10" s="48"/>
      <c r="IC10" s="48"/>
      <c r="ID10" s="142">
        <f t="shared" si="52"/>
        <v>0</v>
      </c>
      <c r="IE10" s="48"/>
      <c r="IF10" s="48"/>
      <c r="IG10" s="128">
        <f t="shared" si="53"/>
        <v>0</v>
      </c>
      <c r="IH10" s="143">
        <f aca="true" t="shared" si="85" ref="IH10:IH24">ROUND(IF(ID10=0,(MAX(HY10,HZ10)+HX10)/2,(MAX(IE10,IF10)+ID10)/2),1)</f>
        <v>0</v>
      </c>
    </row>
    <row r="11" spans="1:242" s="40" customFormat="1" ht="19.5" customHeight="1">
      <c r="A11" s="30">
        <v>3</v>
      </c>
      <c r="B11" s="30" t="s">
        <v>114</v>
      </c>
      <c r="C11" s="30" t="s">
        <v>320</v>
      </c>
      <c r="D11" s="31" t="s">
        <v>306</v>
      </c>
      <c r="E11" s="65" t="str">
        <f t="shared" si="0"/>
        <v>1313DC2451</v>
      </c>
      <c r="F11" s="42" t="s">
        <v>307</v>
      </c>
      <c r="G11" s="43" t="s">
        <v>308</v>
      </c>
      <c r="H11" s="66" t="str">
        <f t="shared" si="1"/>
        <v>04/11/1985</v>
      </c>
      <c r="I11" s="31" t="s">
        <v>166</v>
      </c>
      <c r="J11" s="31" t="s">
        <v>146</v>
      </c>
      <c r="K11" s="30">
        <v>85</v>
      </c>
      <c r="L11" s="31" t="s">
        <v>309</v>
      </c>
      <c r="M11" s="30" t="s">
        <v>123</v>
      </c>
      <c r="N11" s="69">
        <v>6</v>
      </c>
      <c r="O11" s="69">
        <v>7</v>
      </c>
      <c r="P11" s="142">
        <f t="shared" si="2"/>
        <v>6.7</v>
      </c>
      <c r="Q11" s="33"/>
      <c r="R11" s="33"/>
      <c r="S11" s="128">
        <f t="shared" si="3"/>
        <v>3.4</v>
      </c>
      <c r="T11" s="33"/>
      <c r="U11" s="33"/>
      <c r="V11" s="142">
        <f t="shared" si="54"/>
        <v>0</v>
      </c>
      <c r="W11" s="33"/>
      <c r="X11" s="33"/>
      <c r="Y11" s="128">
        <f t="shared" si="55"/>
        <v>0</v>
      </c>
      <c r="Z11" s="143">
        <f t="shared" si="56"/>
        <v>3.4</v>
      </c>
      <c r="AA11" s="33">
        <v>5</v>
      </c>
      <c r="AB11" s="33">
        <v>6</v>
      </c>
      <c r="AC11" s="33">
        <v>6</v>
      </c>
      <c r="AD11" s="33">
        <v>7</v>
      </c>
      <c r="AE11" s="142">
        <f t="shared" si="4"/>
        <v>6.2</v>
      </c>
      <c r="AF11" s="33">
        <v>5</v>
      </c>
      <c r="AG11" s="33"/>
      <c r="AH11" s="128">
        <f t="shared" si="5"/>
        <v>5.6</v>
      </c>
      <c r="AI11" s="33"/>
      <c r="AJ11" s="33"/>
      <c r="AK11" s="142">
        <f t="shared" si="57"/>
        <v>0</v>
      </c>
      <c r="AL11" s="33"/>
      <c r="AM11" s="33"/>
      <c r="AN11" s="128">
        <f t="shared" si="58"/>
        <v>0</v>
      </c>
      <c r="AO11" s="143">
        <f t="shared" si="59"/>
        <v>5.6</v>
      </c>
      <c r="AP11" s="33">
        <v>7</v>
      </c>
      <c r="AQ11" s="33">
        <v>6</v>
      </c>
      <c r="AR11" s="142">
        <f t="shared" si="6"/>
        <v>6.3</v>
      </c>
      <c r="AS11" s="33">
        <v>6</v>
      </c>
      <c r="AT11" s="33"/>
      <c r="AU11" s="128">
        <f t="shared" si="7"/>
        <v>6.2</v>
      </c>
      <c r="AV11" s="33"/>
      <c r="AW11" s="33"/>
      <c r="AX11" s="142">
        <f t="shared" si="60"/>
        <v>0</v>
      </c>
      <c r="AY11" s="33"/>
      <c r="AZ11" s="33"/>
      <c r="BA11" s="128">
        <f t="shared" si="61"/>
        <v>0</v>
      </c>
      <c r="BB11" s="143">
        <f t="shared" si="62"/>
        <v>6.2</v>
      </c>
      <c r="BC11" s="33">
        <v>9</v>
      </c>
      <c r="BD11" s="33">
        <v>7</v>
      </c>
      <c r="BE11" s="142">
        <f t="shared" si="8"/>
        <v>7.7</v>
      </c>
      <c r="BF11" s="33">
        <v>4</v>
      </c>
      <c r="BG11" s="33"/>
      <c r="BH11" s="128">
        <f t="shared" si="9"/>
        <v>5.9</v>
      </c>
      <c r="BI11" s="33"/>
      <c r="BJ11" s="33"/>
      <c r="BK11" s="142">
        <f t="shared" si="63"/>
        <v>0</v>
      </c>
      <c r="BL11" s="33"/>
      <c r="BM11" s="33"/>
      <c r="BN11" s="128">
        <f t="shared" si="64"/>
        <v>0</v>
      </c>
      <c r="BO11" s="143">
        <f t="shared" si="65"/>
        <v>5.9</v>
      </c>
      <c r="BP11" s="33">
        <v>6</v>
      </c>
      <c r="BQ11" s="33">
        <v>7</v>
      </c>
      <c r="BR11" s="33">
        <v>6</v>
      </c>
      <c r="BS11" s="33">
        <v>5</v>
      </c>
      <c r="BT11" s="142">
        <f t="shared" si="10"/>
        <v>5.8</v>
      </c>
      <c r="BU11" s="35">
        <v>4.4</v>
      </c>
      <c r="BV11" s="33"/>
      <c r="BW11" s="128">
        <f t="shared" si="11"/>
        <v>5.1</v>
      </c>
      <c r="BX11" s="33"/>
      <c r="BY11" s="33"/>
      <c r="BZ11" s="142">
        <f t="shared" si="66"/>
        <v>0</v>
      </c>
      <c r="CA11" s="33"/>
      <c r="CB11" s="33"/>
      <c r="CC11" s="128">
        <f t="shared" si="67"/>
        <v>0</v>
      </c>
      <c r="CD11" s="143">
        <f t="shared" si="68"/>
        <v>5.1</v>
      </c>
      <c r="CE11" s="50">
        <v>6</v>
      </c>
      <c r="CF11" s="50">
        <v>6</v>
      </c>
      <c r="CG11" s="128">
        <f t="shared" si="12"/>
        <v>6</v>
      </c>
      <c r="CH11" s="50">
        <v>3</v>
      </c>
      <c r="CI11" s="50">
        <v>5</v>
      </c>
      <c r="CJ11" s="128">
        <f t="shared" si="13"/>
        <v>5.5</v>
      </c>
      <c r="CK11" s="50"/>
      <c r="CL11" s="50"/>
      <c r="CM11" s="128">
        <f t="shared" si="14"/>
        <v>0</v>
      </c>
      <c r="CN11" s="50"/>
      <c r="CO11" s="50"/>
      <c r="CP11" s="128">
        <f t="shared" si="15"/>
        <v>0</v>
      </c>
      <c r="CQ11" s="128">
        <f t="shared" si="69"/>
        <v>5.5</v>
      </c>
      <c r="CR11" s="50">
        <v>6</v>
      </c>
      <c r="CS11" s="50">
        <v>6</v>
      </c>
      <c r="CT11" s="142">
        <f t="shared" si="16"/>
        <v>6</v>
      </c>
      <c r="CU11" s="50"/>
      <c r="CV11" s="50">
        <v>7</v>
      </c>
      <c r="CW11" s="51">
        <f t="shared" si="70"/>
        <v>6.5</v>
      </c>
      <c r="CX11" s="50"/>
      <c r="CY11" s="50"/>
      <c r="CZ11" s="142">
        <f t="shared" si="71"/>
        <v>0</v>
      </c>
      <c r="DA11" s="50"/>
      <c r="DB11" s="50"/>
      <c r="DC11" s="51">
        <f t="shared" si="72"/>
        <v>0</v>
      </c>
      <c r="DD11" s="143">
        <f>ROUND(IF(CZ11=0,(MAX(CU11,CV11)+CT11)/2,(MAX(DA11,DB11)+CZ11)/2),1)</f>
        <v>6.5</v>
      </c>
      <c r="DE11" s="33">
        <v>6</v>
      </c>
      <c r="DF11" s="33">
        <v>7</v>
      </c>
      <c r="DG11" s="142">
        <f t="shared" si="17"/>
        <v>6.7</v>
      </c>
      <c r="DH11" s="33">
        <v>6</v>
      </c>
      <c r="DI11" s="33"/>
      <c r="DJ11" s="128">
        <f t="shared" si="18"/>
        <v>6.4</v>
      </c>
      <c r="DK11" s="48"/>
      <c r="DL11" s="48"/>
      <c r="DM11" s="142">
        <f t="shared" si="19"/>
        <v>0</v>
      </c>
      <c r="DN11" s="48"/>
      <c r="DO11" s="48"/>
      <c r="DP11" s="128">
        <f t="shared" si="20"/>
        <v>0</v>
      </c>
      <c r="DQ11" s="143">
        <f t="shared" si="73"/>
        <v>6.4</v>
      </c>
      <c r="DR11" s="126">
        <v>6</v>
      </c>
      <c r="DS11" s="126">
        <v>5</v>
      </c>
      <c r="DT11" s="126">
        <v>6</v>
      </c>
      <c r="DU11" s="126">
        <v>5</v>
      </c>
      <c r="DV11" s="128">
        <f t="shared" si="21"/>
        <v>5.5</v>
      </c>
      <c r="DW11" s="126">
        <v>1</v>
      </c>
      <c r="DX11" s="126">
        <v>3</v>
      </c>
      <c r="DY11" s="128">
        <f t="shared" si="22"/>
        <v>4.3</v>
      </c>
      <c r="DZ11" s="126"/>
      <c r="EA11" s="126"/>
      <c r="EB11" s="128">
        <f t="shared" si="23"/>
        <v>0</v>
      </c>
      <c r="EC11" s="126"/>
      <c r="ED11" s="126"/>
      <c r="EE11" s="128">
        <f t="shared" si="24"/>
        <v>0</v>
      </c>
      <c r="EF11" s="128">
        <f t="shared" si="74"/>
        <v>4.3</v>
      </c>
      <c r="EG11" s="33">
        <v>7</v>
      </c>
      <c r="EH11" s="33">
        <v>7</v>
      </c>
      <c r="EI11" s="142">
        <f t="shared" si="75"/>
        <v>7</v>
      </c>
      <c r="EJ11" s="33">
        <v>7</v>
      </c>
      <c r="EK11" s="33"/>
      <c r="EL11" s="128">
        <f t="shared" si="25"/>
        <v>7</v>
      </c>
      <c r="EM11" s="33"/>
      <c r="EN11" s="33"/>
      <c r="EO11" s="142">
        <f t="shared" si="76"/>
        <v>0</v>
      </c>
      <c r="EP11" s="33"/>
      <c r="EQ11" s="33"/>
      <c r="ER11" s="128">
        <f t="shared" si="77"/>
        <v>0</v>
      </c>
      <c r="ES11" s="143">
        <f t="shared" si="78"/>
        <v>7</v>
      </c>
      <c r="ET11" s="33">
        <v>7</v>
      </c>
      <c r="EU11" s="33">
        <v>5</v>
      </c>
      <c r="EV11" s="142">
        <f t="shared" si="26"/>
        <v>5.7</v>
      </c>
      <c r="EW11" s="33">
        <v>5</v>
      </c>
      <c r="EX11" s="33"/>
      <c r="EY11" s="128">
        <f t="shared" si="27"/>
        <v>5.4</v>
      </c>
      <c r="EZ11" s="33"/>
      <c r="FA11" s="33"/>
      <c r="FB11" s="155">
        <f t="shared" si="79"/>
        <v>0</v>
      </c>
      <c r="FC11" s="67"/>
      <c r="FD11" s="33"/>
      <c r="FE11" s="128">
        <f t="shared" si="28"/>
        <v>0</v>
      </c>
      <c r="FF11" s="143">
        <f t="shared" si="29"/>
        <v>5.2</v>
      </c>
      <c r="FG11" s="33">
        <v>5</v>
      </c>
      <c r="FH11" s="33">
        <v>6</v>
      </c>
      <c r="FI11" s="33">
        <v>7</v>
      </c>
      <c r="FJ11" s="33">
        <v>6</v>
      </c>
      <c r="FK11" s="142">
        <f t="shared" si="30"/>
        <v>6.2</v>
      </c>
      <c r="FL11" s="33">
        <v>6</v>
      </c>
      <c r="FM11" s="33"/>
      <c r="FN11" s="128">
        <f t="shared" si="31"/>
        <v>6.1</v>
      </c>
      <c r="FO11" s="48"/>
      <c r="FP11" s="48"/>
      <c r="FQ11" s="142">
        <f t="shared" si="32"/>
        <v>0</v>
      </c>
      <c r="FR11" s="48"/>
      <c r="FS11" s="48"/>
      <c r="FT11" s="128">
        <f t="shared" si="33"/>
        <v>0</v>
      </c>
      <c r="FU11" s="143">
        <f t="shared" si="80"/>
        <v>6.1</v>
      </c>
      <c r="FV11" s="33">
        <v>7</v>
      </c>
      <c r="FW11" s="33">
        <v>8</v>
      </c>
      <c r="FX11" s="142">
        <f t="shared" si="34"/>
        <v>7.7</v>
      </c>
      <c r="FY11" s="33">
        <v>5</v>
      </c>
      <c r="FZ11" s="33"/>
      <c r="GA11" s="128">
        <f t="shared" si="35"/>
        <v>6.4</v>
      </c>
      <c r="GB11" s="48"/>
      <c r="GC11" s="48"/>
      <c r="GD11" s="142">
        <f t="shared" si="36"/>
        <v>0</v>
      </c>
      <c r="GE11" s="48"/>
      <c r="GF11" s="48"/>
      <c r="GG11" s="128">
        <f t="shared" si="37"/>
        <v>0</v>
      </c>
      <c r="GH11" s="143">
        <f t="shared" si="81"/>
        <v>6.4</v>
      </c>
      <c r="GI11" s="33">
        <v>8</v>
      </c>
      <c r="GJ11" s="33">
        <v>8</v>
      </c>
      <c r="GK11" s="142">
        <f t="shared" si="38"/>
        <v>8</v>
      </c>
      <c r="GL11" s="33">
        <v>6</v>
      </c>
      <c r="GM11" s="33"/>
      <c r="GN11" s="128">
        <f t="shared" si="39"/>
        <v>7</v>
      </c>
      <c r="GO11" s="48"/>
      <c r="GP11" s="48"/>
      <c r="GQ11" s="142">
        <f t="shared" si="40"/>
        <v>0</v>
      </c>
      <c r="GR11" s="48"/>
      <c r="GS11" s="48"/>
      <c r="GT11" s="128">
        <f t="shared" si="41"/>
        <v>0</v>
      </c>
      <c r="GU11" s="143">
        <f t="shared" si="82"/>
        <v>7</v>
      </c>
      <c r="GV11" s="33">
        <v>7</v>
      </c>
      <c r="GW11" s="33">
        <v>8</v>
      </c>
      <c r="GX11" s="142">
        <f t="shared" si="42"/>
        <v>7.7</v>
      </c>
      <c r="GY11" s="33">
        <v>7</v>
      </c>
      <c r="GZ11" s="33"/>
      <c r="HA11" s="128">
        <f t="shared" si="43"/>
        <v>7.4</v>
      </c>
      <c r="HB11" s="48"/>
      <c r="HC11" s="48"/>
      <c r="HD11" s="142">
        <f t="shared" si="44"/>
        <v>0</v>
      </c>
      <c r="HE11" s="48"/>
      <c r="HF11" s="48"/>
      <c r="HG11" s="128">
        <f t="shared" si="45"/>
        <v>0</v>
      </c>
      <c r="HH11" s="143">
        <f t="shared" si="83"/>
        <v>7.4</v>
      </c>
      <c r="HI11" s="33">
        <v>5</v>
      </c>
      <c r="HJ11" s="33">
        <v>6</v>
      </c>
      <c r="HK11" s="142">
        <f t="shared" si="46"/>
        <v>5.7</v>
      </c>
      <c r="HL11" s="33">
        <v>6</v>
      </c>
      <c r="HM11" s="33"/>
      <c r="HN11" s="128">
        <f t="shared" si="47"/>
        <v>5.9</v>
      </c>
      <c r="HO11" s="48"/>
      <c r="HP11" s="48"/>
      <c r="HQ11" s="142">
        <f t="shared" si="48"/>
        <v>0</v>
      </c>
      <c r="HR11" s="48"/>
      <c r="HS11" s="48"/>
      <c r="HT11" s="128">
        <f t="shared" si="49"/>
        <v>0</v>
      </c>
      <c r="HU11" s="143">
        <f t="shared" si="84"/>
        <v>5.9</v>
      </c>
      <c r="HV11" s="33">
        <v>7</v>
      </c>
      <c r="HW11" s="33">
        <v>6</v>
      </c>
      <c r="HX11" s="142">
        <f t="shared" si="50"/>
        <v>6.3</v>
      </c>
      <c r="HY11" s="33">
        <v>7</v>
      </c>
      <c r="HZ11" s="33"/>
      <c r="IA11" s="128">
        <f t="shared" si="51"/>
        <v>6.7</v>
      </c>
      <c r="IB11" s="48"/>
      <c r="IC11" s="48"/>
      <c r="ID11" s="142">
        <f t="shared" si="52"/>
        <v>0</v>
      </c>
      <c r="IE11" s="48"/>
      <c r="IF11" s="48"/>
      <c r="IG11" s="128">
        <f t="shared" si="53"/>
        <v>0</v>
      </c>
      <c r="IH11" s="143">
        <f t="shared" si="85"/>
        <v>6.7</v>
      </c>
    </row>
    <row r="12" spans="1:242" s="40" customFormat="1" ht="19.5" customHeight="1">
      <c r="A12" s="30">
        <v>4</v>
      </c>
      <c r="B12" s="30" t="s">
        <v>114</v>
      </c>
      <c r="C12" s="30" t="s">
        <v>320</v>
      </c>
      <c r="D12" s="31" t="s">
        <v>564</v>
      </c>
      <c r="E12" s="65" t="str">
        <f t="shared" si="0"/>
        <v>1313DC2493</v>
      </c>
      <c r="F12" s="42" t="s">
        <v>565</v>
      </c>
      <c r="G12" s="43" t="s">
        <v>308</v>
      </c>
      <c r="H12" s="66" t="str">
        <f t="shared" si="1"/>
        <v>22/10/1992</v>
      </c>
      <c r="I12" s="31" t="s">
        <v>145</v>
      </c>
      <c r="J12" s="31" t="s">
        <v>210</v>
      </c>
      <c r="K12" s="30">
        <v>92</v>
      </c>
      <c r="L12" s="31" t="s">
        <v>566</v>
      </c>
      <c r="M12" s="30" t="s">
        <v>567</v>
      </c>
      <c r="N12" s="69"/>
      <c r="O12" s="69"/>
      <c r="P12" s="142">
        <f t="shared" si="2"/>
        <v>0</v>
      </c>
      <c r="Q12" s="33"/>
      <c r="R12" s="33"/>
      <c r="S12" s="128">
        <f t="shared" si="3"/>
        <v>0</v>
      </c>
      <c r="T12" s="33"/>
      <c r="U12" s="33"/>
      <c r="V12" s="142">
        <f t="shared" si="54"/>
        <v>0</v>
      </c>
      <c r="W12" s="33"/>
      <c r="X12" s="33"/>
      <c r="Y12" s="128">
        <f t="shared" si="55"/>
        <v>0</v>
      </c>
      <c r="Z12" s="143">
        <f t="shared" si="56"/>
        <v>0</v>
      </c>
      <c r="AA12" s="33"/>
      <c r="AB12" s="33"/>
      <c r="AC12" s="33"/>
      <c r="AD12" s="33"/>
      <c r="AE12" s="142">
        <f t="shared" si="4"/>
        <v>0</v>
      </c>
      <c r="AF12" s="33"/>
      <c r="AG12" s="33"/>
      <c r="AH12" s="128">
        <f t="shared" si="5"/>
        <v>0</v>
      </c>
      <c r="AI12" s="33"/>
      <c r="AJ12" s="33"/>
      <c r="AK12" s="142">
        <f t="shared" si="57"/>
        <v>0</v>
      </c>
      <c r="AL12" s="33"/>
      <c r="AM12" s="33"/>
      <c r="AN12" s="128">
        <f t="shared" si="58"/>
        <v>0</v>
      </c>
      <c r="AO12" s="143">
        <f t="shared" si="59"/>
        <v>0</v>
      </c>
      <c r="AP12" s="33">
        <v>5</v>
      </c>
      <c r="AQ12" s="33">
        <v>6</v>
      </c>
      <c r="AR12" s="142">
        <f t="shared" si="6"/>
        <v>5.7</v>
      </c>
      <c r="AS12" s="33">
        <v>6</v>
      </c>
      <c r="AT12" s="33"/>
      <c r="AU12" s="128">
        <f t="shared" si="7"/>
        <v>5.9</v>
      </c>
      <c r="AV12" s="33"/>
      <c r="AW12" s="33"/>
      <c r="AX12" s="142">
        <f t="shared" si="60"/>
        <v>0</v>
      </c>
      <c r="AY12" s="33"/>
      <c r="AZ12" s="33"/>
      <c r="BA12" s="128">
        <f t="shared" si="61"/>
        <v>0</v>
      </c>
      <c r="BB12" s="143">
        <f t="shared" si="62"/>
        <v>5.9</v>
      </c>
      <c r="BC12" s="33">
        <v>6</v>
      </c>
      <c r="BD12" s="33">
        <v>8</v>
      </c>
      <c r="BE12" s="142">
        <f t="shared" si="8"/>
        <v>7.3</v>
      </c>
      <c r="BF12" s="33">
        <v>8</v>
      </c>
      <c r="BG12" s="33"/>
      <c r="BH12" s="128">
        <f t="shared" si="9"/>
        <v>7.7</v>
      </c>
      <c r="BI12" s="33"/>
      <c r="BJ12" s="33"/>
      <c r="BK12" s="142">
        <f t="shared" si="63"/>
        <v>0</v>
      </c>
      <c r="BL12" s="33"/>
      <c r="BM12" s="33"/>
      <c r="BN12" s="128">
        <f t="shared" si="64"/>
        <v>0</v>
      </c>
      <c r="BO12" s="143">
        <f t="shared" si="65"/>
        <v>7.7</v>
      </c>
      <c r="BP12" s="33">
        <v>6</v>
      </c>
      <c r="BQ12" s="33">
        <v>6</v>
      </c>
      <c r="BR12" s="33">
        <v>8</v>
      </c>
      <c r="BS12" s="33">
        <v>8</v>
      </c>
      <c r="BT12" s="142">
        <f t="shared" si="10"/>
        <v>7.3</v>
      </c>
      <c r="BU12" s="33">
        <v>5</v>
      </c>
      <c r="BV12" s="33"/>
      <c r="BW12" s="128">
        <f t="shared" si="11"/>
        <v>6.2</v>
      </c>
      <c r="BX12" s="33"/>
      <c r="BY12" s="33"/>
      <c r="BZ12" s="142">
        <f t="shared" si="66"/>
        <v>0</v>
      </c>
      <c r="CA12" s="33"/>
      <c r="CB12" s="33"/>
      <c r="CC12" s="128">
        <f t="shared" si="67"/>
        <v>0</v>
      </c>
      <c r="CD12" s="143">
        <f t="shared" si="68"/>
        <v>6.2</v>
      </c>
      <c r="CE12" s="33"/>
      <c r="CF12" s="33"/>
      <c r="CG12" s="142">
        <f t="shared" si="12"/>
        <v>0</v>
      </c>
      <c r="CH12" s="33"/>
      <c r="CI12" s="33"/>
      <c r="CJ12" s="128">
        <f t="shared" si="13"/>
        <v>0</v>
      </c>
      <c r="CK12" s="48"/>
      <c r="CL12" s="48"/>
      <c r="CM12" s="142">
        <f t="shared" si="14"/>
        <v>0</v>
      </c>
      <c r="CN12" s="48"/>
      <c r="CO12" s="48"/>
      <c r="CP12" s="128">
        <f t="shared" si="15"/>
        <v>0</v>
      </c>
      <c r="CQ12" s="143">
        <f t="shared" si="69"/>
        <v>0</v>
      </c>
      <c r="CR12" s="33"/>
      <c r="CS12" s="33"/>
      <c r="CT12" s="142">
        <f t="shared" si="16"/>
        <v>0</v>
      </c>
      <c r="CU12" s="33"/>
      <c r="CV12" s="33"/>
      <c r="CW12" s="51">
        <f t="shared" si="70"/>
        <v>0</v>
      </c>
      <c r="CX12" s="33"/>
      <c r="CY12" s="33"/>
      <c r="CZ12" s="142">
        <f t="shared" si="71"/>
        <v>0</v>
      </c>
      <c r="DA12" s="33"/>
      <c r="DB12" s="33"/>
      <c r="DC12" s="51">
        <f t="shared" si="72"/>
        <v>0</v>
      </c>
      <c r="DD12" s="143">
        <f aca="true" t="shared" si="86" ref="DD12:DD24">ROUND(IF(CZ12=0,(MAX(CU12,CV12)+CT12)/2,(MAX(DA12,DB12)+CZ12)/2),1)</f>
        <v>0</v>
      </c>
      <c r="DE12" s="33"/>
      <c r="DF12" s="33"/>
      <c r="DG12" s="142">
        <f t="shared" si="17"/>
        <v>0</v>
      </c>
      <c r="DH12" s="33"/>
      <c r="DI12" s="33"/>
      <c r="DJ12" s="128">
        <f t="shared" si="18"/>
        <v>0</v>
      </c>
      <c r="DK12" s="48"/>
      <c r="DL12" s="48"/>
      <c r="DM12" s="142">
        <f t="shared" si="19"/>
        <v>0</v>
      </c>
      <c r="DN12" s="48"/>
      <c r="DO12" s="48"/>
      <c r="DP12" s="128">
        <f t="shared" si="20"/>
        <v>0</v>
      </c>
      <c r="DQ12" s="143">
        <f t="shared" si="73"/>
        <v>0</v>
      </c>
      <c r="DR12" s="33"/>
      <c r="DS12" s="33"/>
      <c r="DT12" s="33"/>
      <c r="DU12" s="33"/>
      <c r="DV12" s="142">
        <f t="shared" si="21"/>
        <v>0</v>
      </c>
      <c r="DW12" s="33"/>
      <c r="DX12" s="33"/>
      <c r="DY12" s="128">
        <f t="shared" si="22"/>
        <v>0</v>
      </c>
      <c r="DZ12" s="48"/>
      <c r="EA12" s="48"/>
      <c r="EB12" s="142">
        <f t="shared" si="23"/>
        <v>0</v>
      </c>
      <c r="EC12" s="48"/>
      <c r="ED12" s="48"/>
      <c r="EE12" s="128">
        <f t="shared" si="24"/>
        <v>0</v>
      </c>
      <c r="EF12" s="143">
        <f t="shared" si="74"/>
        <v>0</v>
      </c>
      <c r="EG12" s="33"/>
      <c r="EH12" s="33"/>
      <c r="EI12" s="142">
        <f t="shared" si="75"/>
        <v>0</v>
      </c>
      <c r="EJ12" s="33"/>
      <c r="EK12" s="33"/>
      <c r="EL12" s="128">
        <f t="shared" si="25"/>
        <v>0</v>
      </c>
      <c r="EM12" s="33"/>
      <c r="EN12" s="33"/>
      <c r="EO12" s="142">
        <f t="shared" si="76"/>
        <v>0</v>
      </c>
      <c r="EP12" s="33"/>
      <c r="EQ12" s="33"/>
      <c r="ER12" s="128">
        <f t="shared" si="77"/>
        <v>0</v>
      </c>
      <c r="ES12" s="143">
        <f t="shared" si="78"/>
        <v>0</v>
      </c>
      <c r="ET12" s="33"/>
      <c r="EU12" s="33"/>
      <c r="EV12" s="142">
        <f t="shared" si="26"/>
        <v>0</v>
      </c>
      <c r="EW12" s="33"/>
      <c r="EX12" s="33"/>
      <c r="EY12" s="128">
        <f t="shared" si="27"/>
        <v>0</v>
      </c>
      <c r="EZ12" s="33"/>
      <c r="FA12" s="33"/>
      <c r="FB12" s="155">
        <f t="shared" si="79"/>
        <v>0</v>
      </c>
      <c r="FC12" s="67"/>
      <c r="FD12" s="33"/>
      <c r="FE12" s="128">
        <f t="shared" si="28"/>
        <v>0</v>
      </c>
      <c r="FF12" s="143">
        <f t="shared" si="29"/>
        <v>0</v>
      </c>
      <c r="FG12" s="33">
        <v>7</v>
      </c>
      <c r="FH12" s="33">
        <v>5</v>
      </c>
      <c r="FI12" s="33">
        <v>6</v>
      </c>
      <c r="FJ12" s="33">
        <v>8</v>
      </c>
      <c r="FK12" s="142">
        <f t="shared" si="30"/>
        <v>6.7</v>
      </c>
      <c r="FL12" s="33">
        <v>7</v>
      </c>
      <c r="FM12" s="33"/>
      <c r="FN12" s="128">
        <f t="shared" si="31"/>
        <v>6.9</v>
      </c>
      <c r="FO12" s="48"/>
      <c r="FP12" s="48"/>
      <c r="FQ12" s="142">
        <f t="shared" si="32"/>
        <v>0</v>
      </c>
      <c r="FR12" s="48"/>
      <c r="FS12" s="48"/>
      <c r="FT12" s="128">
        <f t="shared" si="33"/>
        <v>0</v>
      </c>
      <c r="FU12" s="143">
        <f t="shared" si="80"/>
        <v>6.9</v>
      </c>
      <c r="FV12" s="33"/>
      <c r="FW12" s="33"/>
      <c r="FX12" s="142">
        <f t="shared" si="34"/>
        <v>0</v>
      </c>
      <c r="FY12" s="33"/>
      <c r="FZ12" s="33"/>
      <c r="GA12" s="128">
        <f t="shared" si="35"/>
        <v>0</v>
      </c>
      <c r="GB12" s="48"/>
      <c r="GC12" s="48"/>
      <c r="GD12" s="142">
        <f t="shared" si="36"/>
        <v>0</v>
      </c>
      <c r="GE12" s="48"/>
      <c r="GF12" s="48"/>
      <c r="GG12" s="128">
        <f t="shared" si="37"/>
        <v>0</v>
      </c>
      <c r="GH12" s="143">
        <f t="shared" si="81"/>
        <v>0</v>
      </c>
      <c r="GI12" s="33">
        <v>8</v>
      </c>
      <c r="GJ12" s="33">
        <v>7</v>
      </c>
      <c r="GK12" s="142">
        <f t="shared" si="38"/>
        <v>7.3</v>
      </c>
      <c r="GL12" s="33">
        <v>7</v>
      </c>
      <c r="GM12" s="33"/>
      <c r="GN12" s="128">
        <f t="shared" si="39"/>
        <v>7.2</v>
      </c>
      <c r="GO12" s="48"/>
      <c r="GP12" s="48"/>
      <c r="GQ12" s="142">
        <f t="shared" si="40"/>
        <v>0</v>
      </c>
      <c r="GR12" s="48"/>
      <c r="GS12" s="48"/>
      <c r="GT12" s="128">
        <f t="shared" si="41"/>
        <v>0</v>
      </c>
      <c r="GU12" s="143">
        <f t="shared" si="82"/>
        <v>7.2</v>
      </c>
      <c r="GV12" s="33"/>
      <c r="GW12" s="33"/>
      <c r="GX12" s="142">
        <f t="shared" si="42"/>
        <v>0</v>
      </c>
      <c r="GY12" s="33"/>
      <c r="GZ12" s="33"/>
      <c r="HA12" s="128">
        <f t="shared" si="43"/>
        <v>0</v>
      </c>
      <c r="HB12" s="48"/>
      <c r="HC12" s="48"/>
      <c r="HD12" s="142">
        <f t="shared" si="44"/>
        <v>0</v>
      </c>
      <c r="HE12" s="48"/>
      <c r="HF12" s="48"/>
      <c r="HG12" s="128">
        <f t="shared" si="45"/>
        <v>0</v>
      </c>
      <c r="HH12" s="143">
        <f t="shared" si="83"/>
        <v>0</v>
      </c>
      <c r="HI12" s="33">
        <v>7</v>
      </c>
      <c r="HJ12" s="33">
        <v>8</v>
      </c>
      <c r="HK12" s="142">
        <f t="shared" si="46"/>
        <v>7.7</v>
      </c>
      <c r="HL12" s="33">
        <v>9</v>
      </c>
      <c r="HM12" s="33"/>
      <c r="HN12" s="128">
        <f t="shared" si="47"/>
        <v>8.4</v>
      </c>
      <c r="HO12" s="48"/>
      <c r="HP12" s="48"/>
      <c r="HQ12" s="142">
        <f t="shared" si="48"/>
        <v>0</v>
      </c>
      <c r="HR12" s="48"/>
      <c r="HS12" s="48"/>
      <c r="HT12" s="128">
        <f t="shared" si="49"/>
        <v>0</v>
      </c>
      <c r="HU12" s="143">
        <f t="shared" si="84"/>
        <v>8.4</v>
      </c>
      <c r="HV12" s="33">
        <v>7</v>
      </c>
      <c r="HW12" s="33">
        <v>6</v>
      </c>
      <c r="HX12" s="142">
        <f t="shared" si="50"/>
        <v>6.3</v>
      </c>
      <c r="HY12" s="33">
        <v>8</v>
      </c>
      <c r="HZ12" s="33"/>
      <c r="IA12" s="128">
        <f t="shared" si="51"/>
        <v>7.2</v>
      </c>
      <c r="IB12" s="48"/>
      <c r="IC12" s="48"/>
      <c r="ID12" s="142">
        <f t="shared" si="52"/>
        <v>0</v>
      </c>
      <c r="IE12" s="48"/>
      <c r="IF12" s="48"/>
      <c r="IG12" s="128">
        <f t="shared" si="53"/>
        <v>0</v>
      </c>
      <c r="IH12" s="143">
        <f t="shared" si="85"/>
        <v>7.2</v>
      </c>
    </row>
    <row r="13" spans="1:242" s="40" customFormat="1" ht="19.5" customHeight="1">
      <c r="A13" s="30">
        <v>5</v>
      </c>
      <c r="B13" s="30" t="s">
        <v>114</v>
      </c>
      <c r="C13" s="30" t="s">
        <v>320</v>
      </c>
      <c r="D13" s="31" t="s">
        <v>330</v>
      </c>
      <c r="E13" s="65" t="str">
        <f t="shared" si="0"/>
        <v>1313DC2448</v>
      </c>
      <c r="F13" s="42" t="s">
        <v>331</v>
      </c>
      <c r="G13" s="43" t="s">
        <v>332</v>
      </c>
      <c r="H13" s="66" t="str">
        <f t="shared" si="1"/>
        <v>05/07/1990</v>
      </c>
      <c r="I13" s="31" t="s">
        <v>130</v>
      </c>
      <c r="J13" s="31" t="s">
        <v>236</v>
      </c>
      <c r="K13" s="30">
        <v>90</v>
      </c>
      <c r="L13" s="31" t="s">
        <v>333</v>
      </c>
      <c r="M13" s="30" t="s">
        <v>123</v>
      </c>
      <c r="N13" s="69">
        <v>8</v>
      </c>
      <c r="O13" s="69">
        <v>7</v>
      </c>
      <c r="P13" s="142">
        <f t="shared" si="2"/>
        <v>7.3</v>
      </c>
      <c r="Q13" s="33"/>
      <c r="R13" s="33"/>
      <c r="S13" s="128">
        <f t="shared" si="3"/>
        <v>3.7</v>
      </c>
      <c r="T13" s="33"/>
      <c r="U13" s="33"/>
      <c r="V13" s="142">
        <f t="shared" si="54"/>
        <v>0</v>
      </c>
      <c r="W13" s="33"/>
      <c r="X13" s="33"/>
      <c r="Y13" s="128">
        <f t="shared" si="55"/>
        <v>0</v>
      </c>
      <c r="Z13" s="143">
        <f t="shared" si="56"/>
        <v>3.7</v>
      </c>
      <c r="AA13" s="33">
        <v>6</v>
      </c>
      <c r="AB13" s="33">
        <v>7</v>
      </c>
      <c r="AC13" s="33">
        <v>6</v>
      </c>
      <c r="AD13" s="33">
        <v>7</v>
      </c>
      <c r="AE13" s="142">
        <f t="shared" si="4"/>
        <v>6.5</v>
      </c>
      <c r="AF13" s="33">
        <v>7</v>
      </c>
      <c r="AG13" s="33"/>
      <c r="AH13" s="128">
        <f t="shared" si="5"/>
        <v>6.8</v>
      </c>
      <c r="AI13" s="33"/>
      <c r="AJ13" s="33"/>
      <c r="AK13" s="142">
        <f t="shared" si="57"/>
        <v>0</v>
      </c>
      <c r="AL13" s="33"/>
      <c r="AM13" s="33"/>
      <c r="AN13" s="128">
        <f t="shared" si="58"/>
        <v>0</v>
      </c>
      <c r="AO13" s="143">
        <f t="shared" si="59"/>
        <v>6.8</v>
      </c>
      <c r="AP13" s="33">
        <v>6</v>
      </c>
      <c r="AQ13" s="33">
        <v>6</v>
      </c>
      <c r="AR13" s="142">
        <f t="shared" si="6"/>
        <v>6</v>
      </c>
      <c r="AS13" s="33">
        <v>5</v>
      </c>
      <c r="AT13" s="33"/>
      <c r="AU13" s="128">
        <f t="shared" si="7"/>
        <v>5.5</v>
      </c>
      <c r="AV13" s="33"/>
      <c r="AW13" s="33"/>
      <c r="AX13" s="142">
        <f t="shared" si="60"/>
        <v>0</v>
      </c>
      <c r="AY13" s="33"/>
      <c r="AZ13" s="33"/>
      <c r="BA13" s="128">
        <f t="shared" si="61"/>
        <v>0</v>
      </c>
      <c r="BB13" s="143">
        <f t="shared" si="62"/>
        <v>5.5</v>
      </c>
      <c r="BC13" s="33">
        <v>8</v>
      </c>
      <c r="BD13" s="33">
        <v>7</v>
      </c>
      <c r="BE13" s="142">
        <f t="shared" si="8"/>
        <v>7.3</v>
      </c>
      <c r="BF13" s="33">
        <v>6</v>
      </c>
      <c r="BG13" s="33"/>
      <c r="BH13" s="128">
        <f t="shared" si="9"/>
        <v>6.7</v>
      </c>
      <c r="BI13" s="33"/>
      <c r="BJ13" s="33"/>
      <c r="BK13" s="142">
        <f t="shared" si="63"/>
        <v>0</v>
      </c>
      <c r="BL13" s="33"/>
      <c r="BM13" s="33"/>
      <c r="BN13" s="128">
        <f t="shared" si="64"/>
        <v>0</v>
      </c>
      <c r="BO13" s="143">
        <f t="shared" si="65"/>
        <v>6.7</v>
      </c>
      <c r="BP13" s="33">
        <v>8</v>
      </c>
      <c r="BQ13" s="33">
        <v>8</v>
      </c>
      <c r="BR13" s="33">
        <v>5</v>
      </c>
      <c r="BS13" s="33">
        <v>6</v>
      </c>
      <c r="BT13" s="142">
        <f t="shared" si="10"/>
        <v>6.3</v>
      </c>
      <c r="BU13" s="33">
        <v>5</v>
      </c>
      <c r="BV13" s="33"/>
      <c r="BW13" s="128">
        <f t="shared" si="11"/>
        <v>5.7</v>
      </c>
      <c r="BX13" s="33"/>
      <c r="BY13" s="33"/>
      <c r="BZ13" s="142">
        <f t="shared" si="66"/>
        <v>0</v>
      </c>
      <c r="CA13" s="33"/>
      <c r="CB13" s="33"/>
      <c r="CC13" s="128">
        <f t="shared" si="67"/>
        <v>0</v>
      </c>
      <c r="CD13" s="143">
        <f t="shared" si="68"/>
        <v>5.7</v>
      </c>
      <c r="CE13" s="33">
        <v>6</v>
      </c>
      <c r="CF13" s="33">
        <v>6</v>
      </c>
      <c r="CG13" s="142">
        <f t="shared" si="12"/>
        <v>6</v>
      </c>
      <c r="CH13" s="33">
        <v>4</v>
      </c>
      <c r="CI13" s="33"/>
      <c r="CJ13" s="128">
        <f t="shared" si="13"/>
        <v>5</v>
      </c>
      <c r="CK13" s="48"/>
      <c r="CL13" s="48"/>
      <c r="CM13" s="142">
        <f t="shared" si="14"/>
        <v>0</v>
      </c>
      <c r="CN13" s="48"/>
      <c r="CO13" s="48"/>
      <c r="CP13" s="128">
        <f t="shared" si="15"/>
        <v>0</v>
      </c>
      <c r="CQ13" s="143">
        <f t="shared" si="69"/>
        <v>5</v>
      </c>
      <c r="CR13" s="33">
        <v>7</v>
      </c>
      <c r="CS13" s="33">
        <v>8</v>
      </c>
      <c r="CT13" s="142">
        <f t="shared" si="16"/>
        <v>7.7</v>
      </c>
      <c r="CU13" s="33">
        <v>7</v>
      </c>
      <c r="CV13" s="33"/>
      <c r="CW13" s="51">
        <f t="shared" si="70"/>
        <v>7.4</v>
      </c>
      <c r="CX13" s="33"/>
      <c r="CY13" s="33"/>
      <c r="CZ13" s="142">
        <f t="shared" si="71"/>
        <v>0</v>
      </c>
      <c r="DA13" s="33"/>
      <c r="DB13" s="33"/>
      <c r="DC13" s="51">
        <f t="shared" si="72"/>
        <v>0</v>
      </c>
      <c r="DD13" s="143">
        <f t="shared" si="86"/>
        <v>7.4</v>
      </c>
      <c r="DE13" s="33">
        <v>8</v>
      </c>
      <c r="DF13" s="33">
        <v>7</v>
      </c>
      <c r="DG13" s="142">
        <f t="shared" si="17"/>
        <v>7.3</v>
      </c>
      <c r="DH13" s="35">
        <v>5.5</v>
      </c>
      <c r="DI13" s="33"/>
      <c r="DJ13" s="128">
        <f t="shared" si="18"/>
        <v>6.4</v>
      </c>
      <c r="DK13" s="48"/>
      <c r="DL13" s="48"/>
      <c r="DM13" s="142">
        <f t="shared" si="19"/>
        <v>0</v>
      </c>
      <c r="DN13" s="48"/>
      <c r="DO13" s="48"/>
      <c r="DP13" s="128">
        <f t="shared" si="20"/>
        <v>0</v>
      </c>
      <c r="DQ13" s="143">
        <f t="shared" si="73"/>
        <v>6.4</v>
      </c>
      <c r="DR13" s="33">
        <v>7</v>
      </c>
      <c r="DS13" s="33">
        <v>9</v>
      </c>
      <c r="DT13" s="33">
        <v>9</v>
      </c>
      <c r="DU13" s="33">
        <v>6</v>
      </c>
      <c r="DV13" s="142">
        <f t="shared" si="21"/>
        <v>7.7</v>
      </c>
      <c r="DW13" s="33">
        <v>3</v>
      </c>
      <c r="DX13" s="33"/>
      <c r="DY13" s="128">
        <f t="shared" si="22"/>
        <v>5.4</v>
      </c>
      <c r="DZ13" s="48"/>
      <c r="EA13" s="48"/>
      <c r="EB13" s="142">
        <f t="shared" si="23"/>
        <v>0</v>
      </c>
      <c r="EC13" s="48"/>
      <c r="ED13" s="48"/>
      <c r="EE13" s="128">
        <f t="shared" si="24"/>
        <v>0</v>
      </c>
      <c r="EF13" s="143">
        <f t="shared" si="74"/>
        <v>5.4</v>
      </c>
      <c r="EG13" s="33">
        <v>6</v>
      </c>
      <c r="EH13" s="33">
        <v>8</v>
      </c>
      <c r="EI13" s="142">
        <f t="shared" si="75"/>
        <v>7.3</v>
      </c>
      <c r="EJ13" s="33">
        <v>8</v>
      </c>
      <c r="EK13" s="33"/>
      <c r="EL13" s="128">
        <f t="shared" si="25"/>
        <v>7.7</v>
      </c>
      <c r="EM13" s="33"/>
      <c r="EN13" s="33"/>
      <c r="EO13" s="142">
        <f t="shared" si="76"/>
        <v>0</v>
      </c>
      <c r="EP13" s="33"/>
      <c r="EQ13" s="33"/>
      <c r="ER13" s="128">
        <f t="shared" si="77"/>
        <v>0</v>
      </c>
      <c r="ES13" s="143">
        <f t="shared" si="78"/>
        <v>7.7</v>
      </c>
      <c r="ET13" s="33">
        <v>8</v>
      </c>
      <c r="EU13" s="33">
        <v>8</v>
      </c>
      <c r="EV13" s="142">
        <f t="shared" si="26"/>
        <v>8</v>
      </c>
      <c r="EW13" s="33">
        <v>7</v>
      </c>
      <c r="EX13" s="33"/>
      <c r="EY13" s="128">
        <f t="shared" si="27"/>
        <v>7.5</v>
      </c>
      <c r="EZ13" s="33"/>
      <c r="FA13" s="33"/>
      <c r="FB13" s="155">
        <f t="shared" si="79"/>
        <v>0</v>
      </c>
      <c r="FC13" s="67"/>
      <c r="FD13" s="33"/>
      <c r="FE13" s="128">
        <f t="shared" si="28"/>
        <v>0</v>
      </c>
      <c r="FF13" s="143">
        <f t="shared" si="29"/>
        <v>7.3</v>
      </c>
      <c r="FG13" s="33">
        <v>6</v>
      </c>
      <c r="FH13" s="33">
        <v>6</v>
      </c>
      <c r="FI13" s="33">
        <v>6</v>
      </c>
      <c r="FJ13" s="33">
        <v>5</v>
      </c>
      <c r="FK13" s="142">
        <f t="shared" si="30"/>
        <v>5.7</v>
      </c>
      <c r="FL13" s="33">
        <v>5</v>
      </c>
      <c r="FM13" s="33"/>
      <c r="FN13" s="128">
        <f t="shared" si="31"/>
        <v>5.4</v>
      </c>
      <c r="FO13" s="48"/>
      <c r="FP13" s="48"/>
      <c r="FQ13" s="142">
        <f t="shared" si="32"/>
        <v>0</v>
      </c>
      <c r="FR13" s="48"/>
      <c r="FS13" s="48"/>
      <c r="FT13" s="128">
        <f t="shared" si="33"/>
        <v>0</v>
      </c>
      <c r="FU13" s="143">
        <f t="shared" si="80"/>
        <v>5.4</v>
      </c>
      <c r="FV13" s="33">
        <v>8</v>
      </c>
      <c r="FW13" s="33">
        <v>8</v>
      </c>
      <c r="FX13" s="142">
        <f t="shared" si="34"/>
        <v>8</v>
      </c>
      <c r="FY13" s="33">
        <v>8</v>
      </c>
      <c r="FZ13" s="33"/>
      <c r="GA13" s="128">
        <f t="shared" si="35"/>
        <v>8</v>
      </c>
      <c r="GB13" s="48"/>
      <c r="GC13" s="48"/>
      <c r="GD13" s="142">
        <f t="shared" si="36"/>
        <v>0</v>
      </c>
      <c r="GE13" s="48"/>
      <c r="GF13" s="48"/>
      <c r="GG13" s="128">
        <f t="shared" si="37"/>
        <v>0</v>
      </c>
      <c r="GH13" s="143">
        <f t="shared" si="81"/>
        <v>8</v>
      </c>
      <c r="GI13" s="33">
        <v>8</v>
      </c>
      <c r="GJ13" s="33">
        <v>9</v>
      </c>
      <c r="GK13" s="142">
        <f t="shared" si="38"/>
        <v>8.7</v>
      </c>
      <c r="GL13" s="33">
        <v>6</v>
      </c>
      <c r="GM13" s="33"/>
      <c r="GN13" s="128">
        <f t="shared" si="39"/>
        <v>7.4</v>
      </c>
      <c r="GO13" s="48"/>
      <c r="GP13" s="48"/>
      <c r="GQ13" s="142">
        <f t="shared" si="40"/>
        <v>0</v>
      </c>
      <c r="GR13" s="48"/>
      <c r="GS13" s="48"/>
      <c r="GT13" s="128">
        <f t="shared" si="41"/>
        <v>0</v>
      </c>
      <c r="GU13" s="143">
        <f t="shared" si="82"/>
        <v>7.4</v>
      </c>
      <c r="GV13" s="33">
        <v>7</v>
      </c>
      <c r="GW13" s="33">
        <v>8</v>
      </c>
      <c r="GX13" s="142">
        <f t="shared" si="42"/>
        <v>7.7</v>
      </c>
      <c r="GY13" s="33">
        <v>7</v>
      </c>
      <c r="GZ13" s="33"/>
      <c r="HA13" s="128">
        <f t="shared" si="43"/>
        <v>7.4</v>
      </c>
      <c r="HB13" s="48"/>
      <c r="HC13" s="48"/>
      <c r="HD13" s="142">
        <f t="shared" si="44"/>
        <v>0</v>
      </c>
      <c r="HE13" s="48"/>
      <c r="HF13" s="48"/>
      <c r="HG13" s="128">
        <f t="shared" si="45"/>
        <v>0</v>
      </c>
      <c r="HH13" s="143">
        <f t="shared" si="83"/>
        <v>7.4</v>
      </c>
      <c r="HI13" s="33">
        <v>8</v>
      </c>
      <c r="HJ13" s="33">
        <v>8</v>
      </c>
      <c r="HK13" s="142">
        <f t="shared" si="46"/>
        <v>8</v>
      </c>
      <c r="HL13" s="33">
        <v>7</v>
      </c>
      <c r="HM13" s="33"/>
      <c r="HN13" s="128">
        <f t="shared" si="47"/>
        <v>7.5</v>
      </c>
      <c r="HO13" s="48"/>
      <c r="HP13" s="48"/>
      <c r="HQ13" s="142">
        <f t="shared" si="48"/>
        <v>0</v>
      </c>
      <c r="HR13" s="48"/>
      <c r="HS13" s="48"/>
      <c r="HT13" s="128">
        <f t="shared" si="49"/>
        <v>0</v>
      </c>
      <c r="HU13" s="143">
        <f t="shared" si="84"/>
        <v>7.5</v>
      </c>
      <c r="HV13" s="33">
        <v>8</v>
      </c>
      <c r="HW13" s="33">
        <v>8</v>
      </c>
      <c r="HX13" s="142">
        <f t="shared" si="50"/>
        <v>8</v>
      </c>
      <c r="HY13" s="33">
        <v>8</v>
      </c>
      <c r="HZ13" s="33"/>
      <c r="IA13" s="128">
        <f t="shared" si="51"/>
        <v>8</v>
      </c>
      <c r="IB13" s="48"/>
      <c r="IC13" s="48"/>
      <c r="ID13" s="142">
        <f t="shared" si="52"/>
        <v>0</v>
      </c>
      <c r="IE13" s="48"/>
      <c r="IF13" s="48"/>
      <c r="IG13" s="128">
        <f t="shared" si="53"/>
        <v>0</v>
      </c>
      <c r="IH13" s="143">
        <f t="shared" si="85"/>
        <v>8</v>
      </c>
    </row>
    <row r="14" spans="1:242" s="40" customFormat="1" ht="19.5" customHeight="1">
      <c r="A14" s="30">
        <v>6</v>
      </c>
      <c r="B14" s="30" t="s">
        <v>114</v>
      </c>
      <c r="C14" s="30" t="s">
        <v>320</v>
      </c>
      <c r="D14" s="31" t="s">
        <v>334</v>
      </c>
      <c r="E14" s="65" t="str">
        <f t="shared" si="0"/>
        <v>1313DC2460</v>
      </c>
      <c r="F14" s="42" t="s">
        <v>335</v>
      </c>
      <c r="G14" s="43" t="s">
        <v>336</v>
      </c>
      <c r="H14" s="66" t="str">
        <f t="shared" si="1"/>
        <v>10/11/1990</v>
      </c>
      <c r="I14" s="31" t="s">
        <v>210</v>
      </c>
      <c r="J14" s="31" t="s">
        <v>146</v>
      </c>
      <c r="K14" s="30">
        <v>90</v>
      </c>
      <c r="L14" s="31" t="s">
        <v>337</v>
      </c>
      <c r="M14" s="30" t="s">
        <v>324</v>
      </c>
      <c r="N14" s="69">
        <v>6</v>
      </c>
      <c r="O14" s="69">
        <v>7</v>
      </c>
      <c r="P14" s="142">
        <f t="shared" si="2"/>
        <v>6.7</v>
      </c>
      <c r="Q14" s="33"/>
      <c r="R14" s="33"/>
      <c r="S14" s="128">
        <f t="shared" si="3"/>
        <v>3.4</v>
      </c>
      <c r="T14" s="33"/>
      <c r="U14" s="33"/>
      <c r="V14" s="142">
        <f t="shared" si="54"/>
        <v>0</v>
      </c>
      <c r="W14" s="33"/>
      <c r="X14" s="33"/>
      <c r="Y14" s="128">
        <f t="shared" si="55"/>
        <v>0</v>
      </c>
      <c r="Z14" s="143">
        <f t="shared" si="56"/>
        <v>3.4</v>
      </c>
      <c r="AA14" s="33"/>
      <c r="AB14" s="33"/>
      <c r="AC14" s="33"/>
      <c r="AD14" s="33"/>
      <c r="AE14" s="142">
        <f t="shared" si="4"/>
        <v>0</v>
      </c>
      <c r="AF14" s="33"/>
      <c r="AG14" s="33"/>
      <c r="AH14" s="128">
        <f t="shared" si="5"/>
        <v>0</v>
      </c>
      <c r="AI14" s="33"/>
      <c r="AJ14" s="33"/>
      <c r="AK14" s="142">
        <f t="shared" si="57"/>
        <v>0</v>
      </c>
      <c r="AL14" s="33"/>
      <c r="AM14" s="33"/>
      <c r="AN14" s="128">
        <f t="shared" si="58"/>
        <v>0</v>
      </c>
      <c r="AO14" s="143">
        <f t="shared" si="59"/>
        <v>0</v>
      </c>
      <c r="AP14" s="33">
        <v>8</v>
      </c>
      <c r="AQ14" s="33">
        <v>7</v>
      </c>
      <c r="AR14" s="142">
        <f t="shared" si="6"/>
        <v>7.3</v>
      </c>
      <c r="AS14" s="33">
        <v>5</v>
      </c>
      <c r="AT14" s="33"/>
      <c r="AU14" s="128">
        <f t="shared" si="7"/>
        <v>6.2</v>
      </c>
      <c r="AV14" s="33"/>
      <c r="AW14" s="33"/>
      <c r="AX14" s="142">
        <f t="shared" si="60"/>
        <v>0</v>
      </c>
      <c r="AY14" s="33"/>
      <c r="AZ14" s="33"/>
      <c r="BA14" s="128">
        <f t="shared" si="61"/>
        <v>0</v>
      </c>
      <c r="BB14" s="143">
        <f t="shared" si="62"/>
        <v>6.2</v>
      </c>
      <c r="BC14" s="33">
        <v>7</v>
      </c>
      <c r="BD14" s="33">
        <v>3</v>
      </c>
      <c r="BE14" s="142">
        <f t="shared" si="8"/>
        <v>4.3</v>
      </c>
      <c r="BF14" s="33">
        <v>7</v>
      </c>
      <c r="BG14" s="33"/>
      <c r="BH14" s="128">
        <f t="shared" si="9"/>
        <v>5.7</v>
      </c>
      <c r="BI14" s="33"/>
      <c r="BJ14" s="33"/>
      <c r="BK14" s="142">
        <f t="shared" si="63"/>
        <v>0</v>
      </c>
      <c r="BL14" s="33"/>
      <c r="BM14" s="33"/>
      <c r="BN14" s="128">
        <f t="shared" si="64"/>
        <v>0</v>
      </c>
      <c r="BO14" s="143">
        <f t="shared" si="65"/>
        <v>5.7</v>
      </c>
      <c r="BP14" s="33">
        <v>5</v>
      </c>
      <c r="BQ14" s="33">
        <v>8</v>
      </c>
      <c r="BR14" s="33">
        <v>4</v>
      </c>
      <c r="BS14" s="33">
        <v>7</v>
      </c>
      <c r="BT14" s="142">
        <f t="shared" si="10"/>
        <v>5.8</v>
      </c>
      <c r="BU14" s="33">
        <v>6</v>
      </c>
      <c r="BV14" s="33"/>
      <c r="BW14" s="128">
        <f t="shared" si="11"/>
        <v>5.9</v>
      </c>
      <c r="BX14" s="33"/>
      <c r="BY14" s="33"/>
      <c r="BZ14" s="142">
        <f t="shared" si="66"/>
        <v>0</v>
      </c>
      <c r="CA14" s="33"/>
      <c r="CB14" s="33"/>
      <c r="CC14" s="128">
        <f t="shared" si="67"/>
        <v>0</v>
      </c>
      <c r="CD14" s="143">
        <f t="shared" si="68"/>
        <v>5.9</v>
      </c>
      <c r="CE14" s="33">
        <v>10</v>
      </c>
      <c r="CF14" s="33">
        <v>5</v>
      </c>
      <c r="CG14" s="142">
        <f t="shared" si="12"/>
        <v>6.7</v>
      </c>
      <c r="CH14" s="33">
        <v>7</v>
      </c>
      <c r="CI14" s="33"/>
      <c r="CJ14" s="128">
        <f t="shared" si="13"/>
        <v>6.9</v>
      </c>
      <c r="CK14" s="48"/>
      <c r="CL14" s="48"/>
      <c r="CM14" s="142">
        <f t="shared" si="14"/>
        <v>0</v>
      </c>
      <c r="CN14" s="48"/>
      <c r="CO14" s="48"/>
      <c r="CP14" s="128">
        <f t="shared" si="15"/>
        <v>0</v>
      </c>
      <c r="CQ14" s="143">
        <f t="shared" si="69"/>
        <v>6.9</v>
      </c>
      <c r="CR14" s="33">
        <v>6</v>
      </c>
      <c r="CS14" s="33">
        <v>6</v>
      </c>
      <c r="CT14" s="142">
        <f t="shared" si="16"/>
        <v>6</v>
      </c>
      <c r="CU14" s="33">
        <v>4</v>
      </c>
      <c r="CV14" s="33"/>
      <c r="CW14" s="51">
        <f t="shared" si="70"/>
        <v>5</v>
      </c>
      <c r="CX14" s="33"/>
      <c r="CY14" s="33"/>
      <c r="CZ14" s="142">
        <f t="shared" si="71"/>
        <v>0</v>
      </c>
      <c r="DA14" s="33"/>
      <c r="DB14" s="33"/>
      <c r="DC14" s="51">
        <f t="shared" si="72"/>
        <v>0</v>
      </c>
      <c r="DD14" s="143">
        <f t="shared" si="86"/>
        <v>5</v>
      </c>
      <c r="DE14" s="50">
        <v>6</v>
      </c>
      <c r="DF14" s="50">
        <v>7</v>
      </c>
      <c r="DG14" s="128">
        <f t="shared" si="17"/>
        <v>6.7</v>
      </c>
      <c r="DH14" s="98">
        <v>2.5</v>
      </c>
      <c r="DI14" s="50"/>
      <c r="DJ14" s="128">
        <f t="shared" si="18"/>
        <v>4.6</v>
      </c>
      <c r="DK14" s="126"/>
      <c r="DL14" s="126"/>
      <c r="DM14" s="128">
        <f t="shared" si="19"/>
        <v>0</v>
      </c>
      <c r="DN14" s="126"/>
      <c r="DO14" s="126"/>
      <c r="DP14" s="128">
        <f t="shared" si="20"/>
        <v>0</v>
      </c>
      <c r="DQ14" s="128">
        <f t="shared" si="73"/>
        <v>4.6</v>
      </c>
      <c r="DR14" s="126">
        <v>5</v>
      </c>
      <c r="DS14" s="126">
        <v>5</v>
      </c>
      <c r="DT14" s="126">
        <v>6</v>
      </c>
      <c r="DU14" s="126">
        <v>4</v>
      </c>
      <c r="DV14" s="128">
        <f t="shared" si="21"/>
        <v>5</v>
      </c>
      <c r="DW14" s="126">
        <v>2</v>
      </c>
      <c r="DX14" s="126"/>
      <c r="DY14" s="128">
        <f t="shared" si="22"/>
        <v>3.5</v>
      </c>
      <c r="DZ14" s="126"/>
      <c r="EA14" s="126"/>
      <c r="EB14" s="128">
        <f t="shared" si="23"/>
        <v>0</v>
      </c>
      <c r="EC14" s="126"/>
      <c r="ED14" s="126"/>
      <c r="EE14" s="128">
        <f t="shared" si="24"/>
        <v>0</v>
      </c>
      <c r="EF14" s="128">
        <f t="shared" si="74"/>
        <v>3.5</v>
      </c>
      <c r="EG14" s="33">
        <v>7</v>
      </c>
      <c r="EH14" s="33">
        <v>7</v>
      </c>
      <c r="EI14" s="142">
        <f t="shared" si="75"/>
        <v>7</v>
      </c>
      <c r="EJ14" s="33">
        <v>6</v>
      </c>
      <c r="EK14" s="33"/>
      <c r="EL14" s="128">
        <f t="shared" si="25"/>
        <v>6.5</v>
      </c>
      <c r="EM14" s="33"/>
      <c r="EN14" s="33"/>
      <c r="EO14" s="142">
        <f t="shared" si="76"/>
        <v>0</v>
      </c>
      <c r="EP14" s="33"/>
      <c r="EQ14" s="33"/>
      <c r="ER14" s="128">
        <f t="shared" si="77"/>
        <v>0</v>
      </c>
      <c r="ES14" s="143">
        <f t="shared" si="78"/>
        <v>6.5</v>
      </c>
      <c r="ET14" s="33">
        <v>7</v>
      </c>
      <c r="EU14" s="33">
        <v>6</v>
      </c>
      <c r="EV14" s="142">
        <f t="shared" si="26"/>
        <v>6.3</v>
      </c>
      <c r="EW14" s="33">
        <v>7</v>
      </c>
      <c r="EX14" s="33"/>
      <c r="EY14" s="128">
        <f t="shared" si="27"/>
        <v>6.7</v>
      </c>
      <c r="EZ14" s="33"/>
      <c r="FA14" s="33"/>
      <c r="FB14" s="155">
        <f t="shared" si="79"/>
        <v>0</v>
      </c>
      <c r="FC14" s="67"/>
      <c r="FD14" s="33"/>
      <c r="FE14" s="128">
        <f t="shared" si="28"/>
        <v>0</v>
      </c>
      <c r="FF14" s="143">
        <f t="shared" si="29"/>
        <v>6.9</v>
      </c>
      <c r="FG14" s="33">
        <v>5</v>
      </c>
      <c r="FH14" s="33">
        <v>7</v>
      </c>
      <c r="FI14" s="33">
        <v>6</v>
      </c>
      <c r="FJ14" s="33">
        <v>7</v>
      </c>
      <c r="FK14" s="142">
        <f t="shared" si="30"/>
        <v>6.3</v>
      </c>
      <c r="FL14" s="33">
        <v>6</v>
      </c>
      <c r="FM14" s="33"/>
      <c r="FN14" s="128">
        <f t="shared" si="31"/>
        <v>6.2</v>
      </c>
      <c r="FO14" s="48"/>
      <c r="FP14" s="48"/>
      <c r="FQ14" s="142">
        <f t="shared" si="32"/>
        <v>0</v>
      </c>
      <c r="FR14" s="48"/>
      <c r="FS14" s="48"/>
      <c r="FT14" s="128">
        <f t="shared" si="33"/>
        <v>0</v>
      </c>
      <c r="FU14" s="143">
        <f t="shared" si="80"/>
        <v>6.2</v>
      </c>
      <c r="FV14" s="33">
        <v>7</v>
      </c>
      <c r="FW14" s="33">
        <v>10</v>
      </c>
      <c r="FX14" s="142">
        <f t="shared" si="34"/>
        <v>9</v>
      </c>
      <c r="FY14" s="33">
        <v>5</v>
      </c>
      <c r="FZ14" s="33"/>
      <c r="GA14" s="128">
        <f t="shared" si="35"/>
        <v>7</v>
      </c>
      <c r="GB14" s="48"/>
      <c r="GC14" s="48"/>
      <c r="GD14" s="142">
        <f t="shared" si="36"/>
        <v>0</v>
      </c>
      <c r="GE14" s="48"/>
      <c r="GF14" s="48"/>
      <c r="GG14" s="128">
        <f t="shared" si="37"/>
        <v>0</v>
      </c>
      <c r="GH14" s="143">
        <f t="shared" si="81"/>
        <v>7</v>
      </c>
      <c r="GI14" s="33">
        <v>8</v>
      </c>
      <c r="GJ14" s="33">
        <v>8</v>
      </c>
      <c r="GK14" s="142">
        <f t="shared" si="38"/>
        <v>8</v>
      </c>
      <c r="GL14" s="33">
        <v>8</v>
      </c>
      <c r="GM14" s="33"/>
      <c r="GN14" s="128">
        <f t="shared" si="39"/>
        <v>8</v>
      </c>
      <c r="GO14" s="48"/>
      <c r="GP14" s="48"/>
      <c r="GQ14" s="142">
        <f t="shared" si="40"/>
        <v>0</v>
      </c>
      <c r="GR14" s="48"/>
      <c r="GS14" s="48"/>
      <c r="GT14" s="128">
        <f t="shared" si="41"/>
        <v>0</v>
      </c>
      <c r="GU14" s="143">
        <f t="shared" si="82"/>
        <v>8</v>
      </c>
      <c r="GV14" s="33"/>
      <c r="GW14" s="33"/>
      <c r="GX14" s="142">
        <f t="shared" si="42"/>
        <v>0</v>
      </c>
      <c r="GY14" s="33"/>
      <c r="GZ14" s="33"/>
      <c r="HA14" s="128">
        <f t="shared" si="43"/>
        <v>0</v>
      </c>
      <c r="HB14" s="48"/>
      <c r="HC14" s="48"/>
      <c r="HD14" s="142">
        <f t="shared" si="44"/>
        <v>0</v>
      </c>
      <c r="HE14" s="48"/>
      <c r="HF14" s="48"/>
      <c r="HG14" s="128">
        <f t="shared" si="45"/>
        <v>0</v>
      </c>
      <c r="HH14" s="143">
        <f t="shared" si="83"/>
        <v>0</v>
      </c>
      <c r="HI14" s="33">
        <v>6</v>
      </c>
      <c r="HJ14" s="33">
        <v>7</v>
      </c>
      <c r="HK14" s="142">
        <f t="shared" si="46"/>
        <v>6.7</v>
      </c>
      <c r="HL14" s="33">
        <v>6</v>
      </c>
      <c r="HM14" s="33"/>
      <c r="HN14" s="128">
        <f t="shared" si="47"/>
        <v>6.4</v>
      </c>
      <c r="HO14" s="48"/>
      <c r="HP14" s="48"/>
      <c r="HQ14" s="142">
        <f t="shared" si="48"/>
        <v>0</v>
      </c>
      <c r="HR14" s="48"/>
      <c r="HS14" s="48"/>
      <c r="HT14" s="128">
        <f t="shared" si="49"/>
        <v>0</v>
      </c>
      <c r="HU14" s="143">
        <f t="shared" si="84"/>
        <v>6.4</v>
      </c>
      <c r="HV14" s="33">
        <v>7</v>
      </c>
      <c r="HW14" s="33">
        <v>7</v>
      </c>
      <c r="HX14" s="142">
        <f t="shared" si="50"/>
        <v>7</v>
      </c>
      <c r="HY14" s="33">
        <v>5</v>
      </c>
      <c r="HZ14" s="33"/>
      <c r="IA14" s="128">
        <f t="shared" si="51"/>
        <v>6</v>
      </c>
      <c r="IB14" s="48"/>
      <c r="IC14" s="48"/>
      <c r="ID14" s="142">
        <f t="shared" si="52"/>
        <v>0</v>
      </c>
      <c r="IE14" s="48"/>
      <c r="IF14" s="48"/>
      <c r="IG14" s="128">
        <f t="shared" si="53"/>
        <v>0</v>
      </c>
      <c r="IH14" s="143">
        <f t="shared" si="85"/>
        <v>6</v>
      </c>
    </row>
    <row r="15" spans="1:242" s="40" customFormat="1" ht="19.5" customHeight="1">
      <c r="A15" s="30">
        <v>7</v>
      </c>
      <c r="B15" s="30" t="s">
        <v>114</v>
      </c>
      <c r="C15" s="30" t="s">
        <v>320</v>
      </c>
      <c r="D15" s="31" t="s">
        <v>338</v>
      </c>
      <c r="E15" s="65" t="str">
        <f t="shared" si="0"/>
        <v>1313DC2443</v>
      </c>
      <c r="F15" s="42" t="s">
        <v>339</v>
      </c>
      <c r="G15" s="43" t="s">
        <v>312</v>
      </c>
      <c r="H15" s="66" t="str">
        <f t="shared" si="1"/>
        <v>26/07/1991</v>
      </c>
      <c r="I15" s="31" t="s">
        <v>226</v>
      </c>
      <c r="J15" s="31" t="s">
        <v>236</v>
      </c>
      <c r="K15" s="30">
        <v>91</v>
      </c>
      <c r="L15" s="31" t="s">
        <v>340</v>
      </c>
      <c r="M15" s="30" t="s">
        <v>305</v>
      </c>
      <c r="N15" s="69">
        <v>6</v>
      </c>
      <c r="O15" s="69">
        <v>7</v>
      </c>
      <c r="P15" s="142">
        <f t="shared" si="2"/>
        <v>6.7</v>
      </c>
      <c r="Q15" s="33"/>
      <c r="R15" s="33"/>
      <c r="S15" s="128">
        <f t="shared" si="3"/>
        <v>3.4</v>
      </c>
      <c r="T15" s="33"/>
      <c r="U15" s="33"/>
      <c r="V15" s="142">
        <f t="shared" si="54"/>
        <v>0</v>
      </c>
      <c r="W15" s="33"/>
      <c r="X15" s="33"/>
      <c r="Y15" s="128">
        <f t="shared" si="55"/>
        <v>0</v>
      </c>
      <c r="Z15" s="143">
        <f t="shared" si="56"/>
        <v>3.4</v>
      </c>
      <c r="AA15" s="33"/>
      <c r="AB15" s="33"/>
      <c r="AC15" s="33"/>
      <c r="AD15" s="33"/>
      <c r="AE15" s="142">
        <f t="shared" si="4"/>
        <v>0</v>
      </c>
      <c r="AF15" s="33"/>
      <c r="AG15" s="33"/>
      <c r="AH15" s="128">
        <f t="shared" si="5"/>
        <v>0</v>
      </c>
      <c r="AI15" s="33"/>
      <c r="AJ15" s="33"/>
      <c r="AK15" s="142">
        <f t="shared" si="57"/>
        <v>0</v>
      </c>
      <c r="AL15" s="33"/>
      <c r="AM15" s="33"/>
      <c r="AN15" s="128">
        <f t="shared" si="58"/>
        <v>0</v>
      </c>
      <c r="AO15" s="143">
        <f t="shared" si="59"/>
        <v>0</v>
      </c>
      <c r="AP15" s="33">
        <v>6</v>
      </c>
      <c r="AQ15" s="33">
        <v>7</v>
      </c>
      <c r="AR15" s="142">
        <f t="shared" si="6"/>
        <v>6.7</v>
      </c>
      <c r="AS15" s="33">
        <v>6</v>
      </c>
      <c r="AT15" s="33"/>
      <c r="AU15" s="128">
        <f t="shared" si="7"/>
        <v>6.4</v>
      </c>
      <c r="AV15" s="33"/>
      <c r="AW15" s="33"/>
      <c r="AX15" s="142">
        <f t="shared" si="60"/>
        <v>0</v>
      </c>
      <c r="AY15" s="33"/>
      <c r="AZ15" s="33"/>
      <c r="BA15" s="128">
        <f t="shared" si="61"/>
        <v>0</v>
      </c>
      <c r="BB15" s="143">
        <f t="shared" si="62"/>
        <v>6.4</v>
      </c>
      <c r="BC15" s="33">
        <v>9</v>
      </c>
      <c r="BD15" s="33">
        <v>8</v>
      </c>
      <c r="BE15" s="142">
        <f t="shared" si="8"/>
        <v>8.3</v>
      </c>
      <c r="BF15" s="33">
        <v>7</v>
      </c>
      <c r="BG15" s="33"/>
      <c r="BH15" s="128">
        <f t="shared" si="9"/>
        <v>7.7</v>
      </c>
      <c r="BI15" s="33"/>
      <c r="BJ15" s="33"/>
      <c r="BK15" s="142">
        <f t="shared" si="63"/>
        <v>0</v>
      </c>
      <c r="BL15" s="33"/>
      <c r="BM15" s="33"/>
      <c r="BN15" s="128">
        <f t="shared" si="64"/>
        <v>0</v>
      </c>
      <c r="BO15" s="143">
        <f t="shared" si="65"/>
        <v>7.7</v>
      </c>
      <c r="BP15" s="33">
        <v>6</v>
      </c>
      <c r="BQ15" s="33">
        <v>7</v>
      </c>
      <c r="BR15" s="33">
        <v>6</v>
      </c>
      <c r="BS15" s="33">
        <v>6</v>
      </c>
      <c r="BT15" s="142">
        <f t="shared" si="10"/>
        <v>6.2</v>
      </c>
      <c r="BU15" s="35">
        <v>5.3</v>
      </c>
      <c r="BV15" s="33"/>
      <c r="BW15" s="128">
        <f t="shared" si="11"/>
        <v>5.8</v>
      </c>
      <c r="BX15" s="33"/>
      <c r="BY15" s="33"/>
      <c r="BZ15" s="142">
        <f t="shared" si="66"/>
        <v>0</v>
      </c>
      <c r="CA15" s="33"/>
      <c r="CB15" s="33"/>
      <c r="CC15" s="128">
        <f t="shared" si="67"/>
        <v>0</v>
      </c>
      <c r="CD15" s="143">
        <f t="shared" si="68"/>
        <v>5.8</v>
      </c>
      <c r="CE15" s="33">
        <v>6</v>
      </c>
      <c r="CF15" s="33">
        <v>6</v>
      </c>
      <c r="CG15" s="142">
        <f t="shared" si="12"/>
        <v>6</v>
      </c>
      <c r="CH15" s="33">
        <v>7</v>
      </c>
      <c r="CI15" s="33"/>
      <c r="CJ15" s="128">
        <f t="shared" si="13"/>
        <v>6.5</v>
      </c>
      <c r="CK15" s="48"/>
      <c r="CL15" s="48"/>
      <c r="CM15" s="142">
        <f t="shared" si="14"/>
        <v>0</v>
      </c>
      <c r="CN15" s="48"/>
      <c r="CO15" s="48"/>
      <c r="CP15" s="128">
        <f t="shared" si="15"/>
        <v>0</v>
      </c>
      <c r="CQ15" s="143">
        <f t="shared" si="69"/>
        <v>6.5</v>
      </c>
      <c r="CR15" s="33">
        <v>6</v>
      </c>
      <c r="CS15" s="33">
        <v>7</v>
      </c>
      <c r="CT15" s="142">
        <f t="shared" si="16"/>
        <v>6.7</v>
      </c>
      <c r="CU15" s="33">
        <v>8</v>
      </c>
      <c r="CV15" s="33"/>
      <c r="CW15" s="51">
        <f t="shared" si="70"/>
        <v>7.4</v>
      </c>
      <c r="CX15" s="33"/>
      <c r="CY15" s="33"/>
      <c r="CZ15" s="142">
        <f t="shared" si="71"/>
        <v>0</v>
      </c>
      <c r="DA15" s="33"/>
      <c r="DB15" s="33"/>
      <c r="DC15" s="51">
        <f t="shared" si="72"/>
        <v>0</v>
      </c>
      <c r="DD15" s="143">
        <f t="shared" si="86"/>
        <v>7.4</v>
      </c>
      <c r="DE15" s="33">
        <v>6</v>
      </c>
      <c r="DF15" s="33">
        <v>7</v>
      </c>
      <c r="DG15" s="142">
        <f t="shared" si="17"/>
        <v>6.7</v>
      </c>
      <c r="DH15" s="33">
        <v>6</v>
      </c>
      <c r="DI15" s="33"/>
      <c r="DJ15" s="128">
        <f t="shared" si="18"/>
        <v>6.4</v>
      </c>
      <c r="DK15" s="48"/>
      <c r="DL15" s="48"/>
      <c r="DM15" s="142">
        <f t="shared" si="19"/>
        <v>0</v>
      </c>
      <c r="DN15" s="48"/>
      <c r="DO15" s="48"/>
      <c r="DP15" s="128">
        <f t="shared" si="20"/>
        <v>0</v>
      </c>
      <c r="DQ15" s="143">
        <f t="shared" si="73"/>
        <v>6.4</v>
      </c>
      <c r="DR15" s="33">
        <v>6</v>
      </c>
      <c r="DS15" s="33">
        <v>9</v>
      </c>
      <c r="DT15" s="33">
        <v>7</v>
      </c>
      <c r="DU15" s="33">
        <v>4</v>
      </c>
      <c r="DV15" s="142">
        <f t="shared" si="21"/>
        <v>6.2</v>
      </c>
      <c r="DW15" s="33">
        <v>5</v>
      </c>
      <c r="DX15" s="33"/>
      <c r="DY15" s="128">
        <f t="shared" si="22"/>
        <v>5.6</v>
      </c>
      <c r="DZ15" s="48"/>
      <c r="EA15" s="48"/>
      <c r="EB15" s="142">
        <f t="shared" si="23"/>
        <v>0</v>
      </c>
      <c r="EC15" s="48"/>
      <c r="ED15" s="48"/>
      <c r="EE15" s="128">
        <f t="shared" si="24"/>
        <v>0</v>
      </c>
      <c r="EF15" s="143">
        <f t="shared" si="74"/>
        <v>5.6</v>
      </c>
      <c r="EG15" s="33">
        <v>8</v>
      </c>
      <c r="EH15" s="33">
        <v>7</v>
      </c>
      <c r="EI15" s="142">
        <f t="shared" si="75"/>
        <v>7.3</v>
      </c>
      <c r="EJ15" s="33">
        <v>8</v>
      </c>
      <c r="EK15" s="33"/>
      <c r="EL15" s="128">
        <f t="shared" si="25"/>
        <v>7.7</v>
      </c>
      <c r="EM15" s="33"/>
      <c r="EN15" s="33"/>
      <c r="EO15" s="142">
        <f t="shared" si="76"/>
        <v>0</v>
      </c>
      <c r="EP15" s="33"/>
      <c r="EQ15" s="33"/>
      <c r="ER15" s="128">
        <f t="shared" si="77"/>
        <v>0</v>
      </c>
      <c r="ES15" s="143">
        <f t="shared" si="78"/>
        <v>7.7</v>
      </c>
      <c r="ET15" s="33">
        <v>7</v>
      </c>
      <c r="EU15" s="33">
        <v>8</v>
      </c>
      <c r="EV15" s="142">
        <f t="shared" si="26"/>
        <v>7.7</v>
      </c>
      <c r="EW15" s="33">
        <v>8</v>
      </c>
      <c r="EX15" s="33"/>
      <c r="EY15" s="128">
        <f t="shared" si="27"/>
        <v>7.9</v>
      </c>
      <c r="EZ15" s="33"/>
      <c r="FA15" s="33"/>
      <c r="FB15" s="155">
        <f t="shared" si="79"/>
        <v>0</v>
      </c>
      <c r="FC15" s="67"/>
      <c r="FD15" s="33"/>
      <c r="FE15" s="128">
        <f t="shared" si="28"/>
        <v>0</v>
      </c>
      <c r="FF15" s="143">
        <f t="shared" si="29"/>
        <v>8</v>
      </c>
      <c r="FG15" s="33">
        <v>6</v>
      </c>
      <c r="FH15" s="33">
        <v>7</v>
      </c>
      <c r="FI15" s="33">
        <v>5</v>
      </c>
      <c r="FJ15" s="33">
        <v>6</v>
      </c>
      <c r="FK15" s="142">
        <f t="shared" si="30"/>
        <v>5.8</v>
      </c>
      <c r="FL15" s="33">
        <v>5</v>
      </c>
      <c r="FM15" s="33"/>
      <c r="FN15" s="128">
        <f t="shared" si="31"/>
        <v>5.4</v>
      </c>
      <c r="FO15" s="48"/>
      <c r="FP15" s="48"/>
      <c r="FQ15" s="142">
        <f t="shared" si="32"/>
        <v>0</v>
      </c>
      <c r="FR15" s="48"/>
      <c r="FS15" s="48"/>
      <c r="FT15" s="128">
        <f t="shared" si="33"/>
        <v>0</v>
      </c>
      <c r="FU15" s="143">
        <f t="shared" si="80"/>
        <v>5.4</v>
      </c>
      <c r="FV15" s="33">
        <v>6</v>
      </c>
      <c r="FW15" s="33">
        <v>9</v>
      </c>
      <c r="FX15" s="142">
        <f t="shared" si="34"/>
        <v>8</v>
      </c>
      <c r="FY15" s="36"/>
      <c r="FZ15" s="33"/>
      <c r="GA15" s="128">
        <f t="shared" si="35"/>
        <v>4</v>
      </c>
      <c r="GB15" s="48"/>
      <c r="GC15" s="48"/>
      <c r="GD15" s="142">
        <f t="shared" si="36"/>
        <v>0</v>
      </c>
      <c r="GE15" s="48"/>
      <c r="GF15" s="48"/>
      <c r="GG15" s="128">
        <f t="shared" si="37"/>
        <v>0</v>
      </c>
      <c r="GH15" s="143">
        <f t="shared" si="81"/>
        <v>4</v>
      </c>
      <c r="GI15" s="33">
        <v>7</v>
      </c>
      <c r="GJ15" s="33">
        <v>8</v>
      </c>
      <c r="GK15" s="142">
        <f t="shared" si="38"/>
        <v>7.7</v>
      </c>
      <c r="GL15" s="33">
        <v>7</v>
      </c>
      <c r="GM15" s="33"/>
      <c r="GN15" s="128">
        <f t="shared" si="39"/>
        <v>7.4</v>
      </c>
      <c r="GO15" s="48"/>
      <c r="GP15" s="48"/>
      <c r="GQ15" s="142">
        <f t="shared" si="40"/>
        <v>0</v>
      </c>
      <c r="GR15" s="48"/>
      <c r="GS15" s="48"/>
      <c r="GT15" s="128">
        <f t="shared" si="41"/>
        <v>0</v>
      </c>
      <c r="GU15" s="143">
        <f t="shared" si="82"/>
        <v>7.4</v>
      </c>
      <c r="GV15" s="33">
        <v>6</v>
      </c>
      <c r="GW15" s="33">
        <v>8</v>
      </c>
      <c r="GX15" s="142">
        <f t="shared" si="42"/>
        <v>7.3</v>
      </c>
      <c r="GY15" s="33">
        <v>8</v>
      </c>
      <c r="GZ15" s="33"/>
      <c r="HA15" s="128">
        <f t="shared" si="43"/>
        <v>7.7</v>
      </c>
      <c r="HB15" s="48"/>
      <c r="HC15" s="48"/>
      <c r="HD15" s="142">
        <f t="shared" si="44"/>
        <v>0</v>
      </c>
      <c r="HE15" s="48"/>
      <c r="HF15" s="48"/>
      <c r="HG15" s="128">
        <f t="shared" si="45"/>
        <v>0</v>
      </c>
      <c r="HH15" s="143">
        <f t="shared" si="83"/>
        <v>7.7</v>
      </c>
      <c r="HI15" s="33">
        <v>6</v>
      </c>
      <c r="HJ15" s="33">
        <v>7</v>
      </c>
      <c r="HK15" s="142">
        <f t="shared" si="46"/>
        <v>6.7</v>
      </c>
      <c r="HL15" s="33">
        <v>7</v>
      </c>
      <c r="HM15" s="33"/>
      <c r="HN15" s="128">
        <f t="shared" si="47"/>
        <v>6.9</v>
      </c>
      <c r="HO15" s="48"/>
      <c r="HP15" s="48"/>
      <c r="HQ15" s="142">
        <f t="shared" si="48"/>
        <v>0</v>
      </c>
      <c r="HR15" s="48"/>
      <c r="HS15" s="48"/>
      <c r="HT15" s="128">
        <f t="shared" si="49"/>
        <v>0</v>
      </c>
      <c r="HU15" s="143">
        <f t="shared" si="84"/>
        <v>6.9</v>
      </c>
      <c r="HV15" s="33">
        <v>7</v>
      </c>
      <c r="HW15" s="33">
        <v>6</v>
      </c>
      <c r="HX15" s="142">
        <f t="shared" si="50"/>
        <v>6.3</v>
      </c>
      <c r="HY15" s="33">
        <v>4</v>
      </c>
      <c r="HZ15" s="33"/>
      <c r="IA15" s="128">
        <f t="shared" si="51"/>
        <v>5.2</v>
      </c>
      <c r="IB15" s="48"/>
      <c r="IC15" s="48"/>
      <c r="ID15" s="142">
        <f t="shared" si="52"/>
        <v>0</v>
      </c>
      <c r="IE15" s="48"/>
      <c r="IF15" s="48"/>
      <c r="IG15" s="128">
        <f t="shared" si="53"/>
        <v>0</v>
      </c>
      <c r="IH15" s="143">
        <f t="shared" si="85"/>
        <v>5.2</v>
      </c>
    </row>
    <row r="16" spans="1:242" s="40" customFormat="1" ht="19.5" customHeight="1">
      <c r="A16" s="30">
        <v>8</v>
      </c>
      <c r="B16" s="30" t="s">
        <v>114</v>
      </c>
      <c r="C16" s="30" t="s">
        <v>320</v>
      </c>
      <c r="D16" s="31" t="s">
        <v>345</v>
      </c>
      <c r="E16" s="65" t="str">
        <f t="shared" si="0"/>
        <v>1313DC2474</v>
      </c>
      <c r="F16" s="42" t="s">
        <v>346</v>
      </c>
      <c r="G16" s="43" t="s">
        <v>347</v>
      </c>
      <c r="H16" s="66" t="str">
        <f t="shared" si="1"/>
        <v>02/02/1991</v>
      </c>
      <c r="I16" s="31" t="s">
        <v>187</v>
      </c>
      <c r="J16" s="31" t="s">
        <v>187</v>
      </c>
      <c r="K16" s="30">
        <v>91</v>
      </c>
      <c r="L16" s="31" t="s">
        <v>348</v>
      </c>
      <c r="M16" s="30" t="s">
        <v>349</v>
      </c>
      <c r="N16" s="69">
        <v>7</v>
      </c>
      <c r="O16" s="69">
        <v>7</v>
      </c>
      <c r="P16" s="142">
        <f t="shared" si="2"/>
        <v>7</v>
      </c>
      <c r="Q16" s="33"/>
      <c r="R16" s="33"/>
      <c r="S16" s="128">
        <f t="shared" si="3"/>
        <v>3.5</v>
      </c>
      <c r="T16" s="33"/>
      <c r="U16" s="33"/>
      <c r="V16" s="142">
        <f t="shared" si="54"/>
        <v>0</v>
      </c>
      <c r="W16" s="33"/>
      <c r="X16" s="33"/>
      <c r="Y16" s="128">
        <f t="shared" si="55"/>
        <v>0</v>
      </c>
      <c r="Z16" s="143">
        <f t="shared" si="56"/>
        <v>3.5</v>
      </c>
      <c r="AA16" s="33"/>
      <c r="AB16" s="33"/>
      <c r="AC16" s="33"/>
      <c r="AD16" s="33"/>
      <c r="AE16" s="142">
        <f t="shared" si="4"/>
        <v>0</v>
      </c>
      <c r="AF16" s="33"/>
      <c r="AG16" s="33"/>
      <c r="AH16" s="128">
        <f t="shared" si="5"/>
        <v>0</v>
      </c>
      <c r="AI16" s="33"/>
      <c r="AJ16" s="33"/>
      <c r="AK16" s="142">
        <f t="shared" si="57"/>
        <v>0</v>
      </c>
      <c r="AL16" s="33"/>
      <c r="AM16" s="33"/>
      <c r="AN16" s="128">
        <f t="shared" si="58"/>
        <v>0</v>
      </c>
      <c r="AO16" s="143">
        <f t="shared" si="59"/>
        <v>0</v>
      </c>
      <c r="AP16" s="33">
        <v>7</v>
      </c>
      <c r="AQ16" s="33">
        <v>7</v>
      </c>
      <c r="AR16" s="142">
        <f t="shared" si="6"/>
        <v>7</v>
      </c>
      <c r="AS16" s="33">
        <v>6</v>
      </c>
      <c r="AT16" s="33"/>
      <c r="AU16" s="128">
        <f t="shared" si="7"/>
        <v>6.5</v>
      </c>
      <c r="AV16" s="33"/>
      <c r="AW16" s="33"/>
      <c r="AX16" s="142">
        <f t="shared" si="60"/>
        <v>0</v>
      </c>
      <c r="AY16" s="33"/>
      <c r="AZ16" s="33"/>
      <c r="BA16" s="128">
        <f t="shared" si="61"/>
        <v>0</v>
      </c>
      <c r="BB16" s="143">
        <f t="shared" si="62"/>
        <v>6.5</v>
      </c>
      <c r="BC16" s="33">
        <v>8</v>
      </c>
      <c r="BD16" s="33">
        <v>8</v>
      </c>
      <c r="BE16" s="142">
        <f t="shared" si="8"/>
        <v>8</v>
      </c>
      <c r="BF16" s="33">
        <v>3</v>
      </c>
      <c r="BG16" s="33"/>
      <c r="BH16" s="128">
        <f t="shared" si="9"/>
        <v>5.5</v>
      </c>
      <c r="BI16" s="33"/>
      <c r="BJ16" s="33"/>
      <c r="BK16" s="142">
        <f t="shared" si="63"/>
        <v>0</v>
      </c>
      <c r="BL16" s="33"/>
      <c r="BM16" s="33"/>
      <c r="BN16" s="128">
        <f t="shared" si="64"/>
        <v>0</v>
      </c>
      <c r="BO16" s="143">
        <f t="shared" si="65"/>
        <v>5.5</v>
      </c>
      <c r="BP16" s="33">
        <v>6</v>
      </c>
      <c r="BQ16" s="33">
        <v>8</v>
      </c>
      <c r="BR16" s="33">
        <v>5</v>
      </c>
      <c r="BS16" s="33">
        <v>4</v>
      </c>
      <c r="BT16" s="142">
        <f t="shared" si="10"/>
        <v>5.3</v>
      </c>
      <c r="BU16" s="35">
        <v>4.3</v>
      </c>
      <c r="BV16" s="33"/>
      <c r="BW16" s="128">
        <f t="shared" si="11"/>
        <v>4.8</v>
      </c>
      <c r="BX16" s="33"/>
      <c r="BY16" s="33"/>
      <c r="BZ16" s="142">
        <f t="shared" si="66"/>
        <v>0</v>
      </c>
      <c r="CA16" s="33"/>
      <c r="CB16" s="33"/>
      <c r="CC16" s="128">
        <f t="shared" si="67"/>
        <v>0</v>
      </c>
      <c r="CD16" s="143">
        <f t="shared" si="68"/>
        <v>4.8</v>
      </c>
      <c r="CE16" s="33">
        <v>5</v>
      </c>
      <c r="CF16" s="33">
        <v>6</v>
      </c>
      <c r="CG16" s="142">
        <f t="shared" si="12"/>
        <v>5.7</v>
      </c>
      <c r="CH16" s="33">
        <v>6</v>
      </c>
      <c r="CI16" s="33"/>
      <c r="CJ16" s="128">
        <f t="shared" si="13"/>
        <v>5.9</v>
      </c>
      <c r="CK16" s="48"/>
      <c r="CL16" s="48"/>
      <c r="CM16" s="142">
        <f t="shared" si="14"/>
        <v>0</v>
      </c>
      <c r="CN16" s="48"/>
      <c r="CO16" s="48"/>
      <c r="CP16" s="128">
        <f t="shared" si="15"/>
        <v>0</v>
      </c>
      <c r="CQ16" s="143">
        <f t="shared" si="69"/>
        <v>5.9</v>
      </c>
      <c r="CR16" s="33">
        <v>6</v>
      </c>
      <c r="CS16" s="33">
        <v>5</v>
      </c>
      <c r="CT16" s="142">
        <f t="shared" si="16"/>
        <v>5.3</v>
      </c>
      <c r="CU16" s="33">
        <v>5</v>
      </c>
      <c r="CV16" s="33"/>
      <c r="CW16" s="51">
        <f t="shared" si="70"/>
        <v>5.2</v>
      </c>
      <c r="CX16" s="33"/>
      <c r="CY16" s="33"/>
      <c r="CZ16" s="142">
        <f t="shared" si="71"/>
        <v>0</v>
      </c>
      <c r="DA16" s="33"/>
      <c r="DB16" s="33"/>
      <c r="DC16" s="51">
        <f t="shared" si="72"/>
        <v>0</v>
      </c>
      <c r="DD16" s="143">
        <f t="shared" si="86"/>
        <v>5.2</v>
      </c>
      <c r="DE16" s="33">
        <v>7</v>
      </c>
      <c r="DF16" s="33">
        <v>7</v>
      </c>
      <c r="DG16" s="142">
        <f t="shared" si="17"/>
        <v>7</v>
      </c>
      <c r="DH16" s="33">
        <v>6</v>
      </c>
      <c r="DI16" s="33"/>
      <c r="DJ16" s="128">
        <f t="shared" si="18"/>
        <v>6.5</v>
      </c>
      <c r="DK16" s="48"/>
      <c r="DL16" s="48"/>
      <c r="DM16" s="142">
        <f t="shared" si="19"/>
        <v>0</v>
      </c>
      <c r="DN16" s="48"/>
      <c r="DO16" s="48"/>
      <c r="DP16" s="128">
        <f t="shared" si="20"/>
        <v>0</v>
      </c>
      <c r="DQ16" s="143">
        <f t="shared" si="73"/>
        <v>6.5</v>
      </c>
      <c r="DR16" s="33">
        <v>6</v>
      </c>
      <c r="DS16" s="33">
        <v>9</v>
      </c>
      <c r="DT16" s="33">
        <v>7</v>
      </c>
      <c r="DU16" s="33">
        <v>5</v>
      </c>
      <c r="DV16" s="142">
        <f t="shared" si="21"/>
        <v>6.5</v>
      </c>
      <c r="DW16" s="33">
        <v>4</v>
      </c>
      <c r="DX16" s="33"/>
      <c r="DY16" s="128">
        <f t="shared" si="22"/>
        <v>5.3</v>
      </c>
      <c r="DZ16" s="48"/>
      <c r="EA16" s="48"/>
      <c r="EB16" s="142">
        <f t="shared" si="23"/>
        <v>0</v>
      </c>
      <c r="EC16" s="48"/>
      <c r="ED16" s="48"/>
      <c r="EE16" s="128">
        <f t="shared" si="24"/>
        <v>0</v>
      </c>
      <c r="EF16" s="143">
        <f t="shared" si="74"/>
        <v>5.3</v>
      </c>
      <c r="EG16" s="33">
        <v>8</v>
      </c>
      <c r="EH16" s="33">
        <v>7</v>
      </c>
      <c r="EI16" s="142">
        <f t="shared" si="75"/>
        <v>7.3</v>
      </c>
      <c r="EJ16" s="33">
        <v>8</v>
      </c>
      <c r="EK16" s="33"/>
      <c r="EL16" s="128">
        <f t="shared" si="25"/>
        <v>7.7</v>
      </c>
      <c r="EM16" s="33"/>
      <c r="EN16" s="33"/>
      <c r="EO16" s="142">
        <f t="shared" si="76"/>
        <v>0</v>
      </c>
      <c r="EP16" s="33"/>
      <c r="EQ16" s="33"/>
      <c r="ER16" s="128">
        <f t="shared" si="77"/>
        <v>0</v>
      </c>
      <c r="ES16" s="143">
        <f t="shared" si="78"/>
        <v>7.7</v>
      </c>
      <c r="ET16" s="33">
        <v>6</v>
      </c>
      <c r="EU16" s="33">
        <v>6</v>
      </c>
      <c r="EV16" s="142">
        <f t="shared" si="26"/>
        <v>6</v>
      </c>
      <c r="EW16" s="33">
        <v>5</v>
      </c>
      <c r="EX16" s="33"/>
      <c r="EY16" s="128">
        <f t="shared" si="27"/>
        <v>5.5</v>
      </c>
      <c r="EZ16" s="33"/>
      <c r="FA16" s="33"/>
      <c r="FB16" s="155">
        <f t="shared" si="79"/>
        <v>0</v>
      </c>
      <c r="FC16" s="67"/>
      <c r="FD16" s="33"/>
      <c r="FE16" s="128">
        <f t="shared" si="28"/>
        <v>0</v>
      </c>
      <c r="FF16" s="143">
        <f t="shared" si="29"/>
        <v>5.3</v>
      </c>
      <c r="FG16" s="33">
        <v>7</v>
      </c>
      <c r="FH16" s="33">
        <v>6</v>
      </c>
      <c r="FI16" s="33">
        <v>7</v>
      </c>
      <c r="FJ16" s="33">
        <v>6</v>
      </c>
      <c r="FK16" s="142">
        <f t="shared" si="30"/>
        <v>6.5</v>
      </c>
      <c r="FL16" s="33">
        <v>7</v>
      </c>
      <c r="FM16" s="33"/>
      <c r="FN16" s="128">
        <f t="shared" si="31"/>
        <v>6.8</v>
      </c>
      <c r="FO16" s="48"/>
      <c r="FP16" s="48"/>
      <c r="FQ16" s="142">
        <f t="shared" si="32"/>
        <v>0</v>
      </c>
      <c r="FR16" s="48"/>
      <c r="FS16" s="48"/>
      <c r="FT16" s="128">
        <f t="shared" si="33"/>
        <v>0</v>
      </c>
      <c r="FU16" s="143">
        <f t="shared" si="80"/>
        <v>6.8</v>
      </c>
      <c r="FV16" s="33">
        <v>8</v>
      </c>
      <c r="FW16" s="33">
        <v>8</v>
      </c>
      <c r="FX16" s="142">
        <f t="shared" si="34"/>
        <v>8</v>
      </c>
      <c r="FY16" s="33">
        <v>5</v>
      </c>
      <c r="FZ16" s="33"/>
      <c r="GA16" s="128">
        <f t="shared" si="35"/>
        <v>6.5</v>
      </c>
      <c r="GB16" s="48"/>
      <c r="GC16" s="48"/>
      <c r="GD16" s="142">
        <f t="shared" si="36"/>
        <v>0</v>
      </c>
      <c r="GE16" s="48"/>
      <c r="GF16" s="48"/>
      <c r="GG16" s="128">
        <f t="shared" si="37"/>
        <v>0</v>
      </c>
      <c r="GH16" s="143">
        <f t="shared" si="81"/>
        <v>6.5</v>
      </c>
      <c r="GI16" s="33">
        <v>8</v>
      </c>
      <c r="GJ16" s="33">
        <v>8</v>
      </c>
      <c r="GK16" s="142">
        <f t="shared" si="38"/>
        <v>8</v>
      </c>
      <c r="GL16" s="33">
        <v>5</v>
      </c>
      <c r="GM16" s="33"/>
      <c r="GN16" s="128">
        <f t="shared" si="39"/>
        <v>6.5</v>
      </c>
      <c r="GO16" s="48"/>
      <c r="GP16" s="48"/>
      <c r="GQ16" s="142">
        <f t="shared" si="40"/>
        <v>0</v>
      </c>
      <c r="GR16" s="48"/>
      <c r="GS16" s="48"/>
      <c r="GT16" s="128">
        <f t="shared" si="41"/>
        <v>0</v>
      </c>
      <c r="GU16" s="143">
        <f t="shared" si="82"/>
        <v>6.5</v>
      </c>
      <c r="GV16" s="33">
        <v>6</v>
      </c>
      <c r="GW16" s="33">
        <v>6</v>
      </c>
      <c r="GX16" s="142">
        <f t="shared" si="42"/>
        <v>6</v>
      </c>
      <c r="GY16" s="33">
        <v>7</v>
      </c>
      <c r="GZ16" s="33"/>
      <c r="HA16" s="128">
        <f t="shared" si="43"/>
        <v>6.5</v>
      </c>
      <c r="HB16" s="48"/>
      <c r="HC16" s="48"/>
      <c r="HD16" s="142">
        <f t="shared" si="44"/>
        <v>0</v>
      </c>
      <c r="HE16" s="48"/>
      <c r="HF16" s="48"/>
      <c r="HG16" s="128">
        <f t="shared" si="45"/>
        <v>0</v>
      </c>
      <c r="HH16" s="143">
        <f t="shared" si="83"/>
        <v>6.5</v>
      </c>
      <c r="HI16" s="33">
        <v>6</v>
      </c>
      <c r="HJ16" s="33">
        <v>6</v>
      </c>
      <c r="HK16" s="142">
        <f t="shared" si="46"/>
        <v>6</v>
      </c>
      <c r="HL16" s="33">
        <v>6</v>
      </c>
      <c r="HM16" s="33"/>
      <c r="HN16" s="128">
        <f t="shared" si="47"/>
        <v>6</v>
      </c>
      <c r="HO16" s="48"/>
      <c r="HP16" s="48"/>
      <c r="HQ16" s="142">
        <f t="shared" si="48"/>
        <v>0</v>
      </c>
      <c r="HR16" s="48"/>
      <c r="HS16" s="48"/>
      <c r="HT16" s="128">
        <f t="shared" si="49"/>
        <v>0</v>
      </c>
      <c r="HU16" s="143">
        <f t="shared" si="84"/>
        <v>6</v>
      </c>
      <c r="HV16" s="33">
        <v>7</v>
      </c>
      <c r="HW16" s="33">
        <v>8</v>
      </c>
      <c r="HX16" s="142">
        <f t="shared" si="50"/>
        <v>7.7</v>
      </c>
      <c r="HY16" s="33">
        <v>5</v>
      </c>
      <c r="HZ16" s="33"/>
      <c r="IA16" s="128">
        <f t="shared" si="51"/>
        <v>6.4</v>
      </c>
      <c r="IB16" s="48"/>
      <c r="IC16" s="48"/>
      <c r="ID16" s="142">
        <f t="shared" si="52"/>
        <v>0</v>
      </c>
      <c r="IE16" s="48"/>
      <c r="IF16" s="48"/>
      <c r="IG16" s="128">
        <f t="shared" si="53"/>
        <v>0</v>
      </c>
      <c r="IH16" s="143">
        <f t="shared" si="85"/>
        <v>6.4</v>
      </c>
    </row>
    <row r="17" spans="1:242" s="40" customFormat="1" ht="19.5" customHeight="1">
      <c r="A17" s="30">
        <v>1</v>
      </c>
      <c r="B17" s="30" t="s">
        <v>114</v>
      </c>
      <c r="C17" s="30" t="s">
        <v>350</v>
      </c>
      <c r="D17" s="31" t="s">
        <v>351</v>
      </c>
      <c r="E17" s="65" t="str">
        <f aca="true" t="shared" si="87" ref="E17:E24">C17&amp;D17</f>
        <v>1333DC2599</v>
      </c>
      <c r="F17" s="42" t="s">
        <v>352</v>
      </c>
      <c r="G17" s="43" t="s">
        <v>353</v>
      </c>
      <c r="H17" s="66" t="str">
        <f aca="true" t="shared" si="88" ref="H17:H24">I17&amp;"/"&amp;J17&amp;"/"&amp;19&amp;K17</f>
        <v>02/07/1991</v>
      </c>
      <c r="I17" s="31" t="s">
        <v>187</v>
      </c>
      <c r="J17" s="31" t="s">
        <v>236</v>
      </c>
      <c r="K17" s="30">
        <v>91</v>
      </c>
      <c r="L17" s="31" t="s">
        <v>354</v>
      </c>
      <c r="M17" s="30"/>
      <c r="N17" s="33"/>
      <c r="O17" s="33"/>
      <c r="P17" s="142">
        <f t="shared" si="2"/>
        <v>0</v>
      </c>
      <c r="Q17" s="33"/>
      <c r="R17" s="33"/>
      <c r="S17" s="128">
        <f t="shared" si="3"/>
        <v>0</v>
      </c>
      <c r="T17" s="33"/>
      <c r="U17" s="33"/>
      <c r="V17" s="142">
        <f t="shared" si="54"/>
        <v>0</v>
      </c>
      <c r="W17" s="33"/>
      <c r="X17" s="33"/>
      <c r="Y17" s="128">
        <f t="shared" si="55"/>
        <v>0</v>
      </c>
      <c r="Z17" s="143">
        <f t="shared" si="56"/>
        <v>0</v>
      </c>
      <c r="AA17" s="33">
        <v>6</v>
      </c>
      <c r="AB17" s="33">
        <v>7</v>
      </c>
      <c r="AC17" s="33">
        <v>7</v>
      </c>
      <c r="AD17" s="33">
        <v>7</v>
      </c>
      <c r="AE17" s="142">
        <f t="shared" si="4"/>
        <v>6.8</v>
      </c>
      <c r="AF17" s="33">
        <v>8</v>
      </c>
      <c r="AG17" s="33"/>
      <c r="AH17" s="128">
        <f t="shared" si="5"/>
        <v>7.4</v>
      </c>
      <c r="AI17" s="33"/>
      <c r="AJ17" s="33"/>
      <c r="AK17" s="142">
        <f t="shared" si="57"/>
        <v>0</v>
      </c>
      <c r="AL17" s="33"/>
      <c r="AM17" s="33"/>
      <c r="AN17" s="128">
        <f t="shared" si="58"/>
        <v>0</v>
      </c>
      <c r="AO17" s="143">
        <f t="shared" si="59"/>
        <v>7.4</v>
      </c>
      <c r="AP17" s="33"/>
      <c r="AQ17" s="33"/>
      <c r="AR17" s="142">
        <f t="shared" si="6"/>
        <v>0</v>
      </c>
      <c r="AS17" s="33"/>
      <c r="AT17" s="33"/>
      <c r="AU17" s="128">
        <f t="shared" si="7"/>
        <v>0</v>
      </c>
      <c r="AV17" s="33"/>
      <c r="AW17" s="33"/>
      <c r="AX17" s="142">
        <f t="shared" si="60"/>
        <v>0</v>
      </c>
      <c r="AY17" s="33"/>
      <c r="AZ17" s="33"/>
      <c r="BA17" s="128">
        <f t="shared" si="61"/>
        <v>0</v>
      </c>
      <c r="BB17" s="143">
        <f t="shared" si="62"/>
        <v>0</v>
      </c>
      <c r="BC17" s="33">
        <v>8</v>
      </c>
      <c r="BD17" s="33">
        <v>7</v>
      </c>
      <c r="BE17" s="142">
        <f t="shared" si="8"/>
        <v>7.3</v>
      </c>
      <c r="BF17" s="33">
        <v>7</v>
      </c>
      <c r="BG17" s="33"/>
      <c r="BH17" s="128">
        <f t="shared" si="9"/>
        <v>7.2</v>
      </c>
      <c r="BI17" s="33"/>
      <c r="BJ17" s="33"/>
      <c r="BK17" s="142">
        <f t="shared" si="63"/>
        <v>0</v>
      </c>
      <c r="BL17" s="33"/>
      <c r="BM17" s="33"/>
      <c r="BN17" s="128">
        <f t="shared" si="64"/>
        <v>0</v>
      </c>
      <c r="BO17" s="143">
        <f t="shared" si="65"/>
        <v>7.2</v>
      </c>
      <c r="BP17" s="33"/>
      <c r="BQ17" s="33"/>
      <c r="BR17" s="33"/>
      <c r="BS17" s="33"/>
      <c r="BT17" s="142">
        <f t="shared" si="10"/>
        <v>0</v>
      </c>
      <c r="BU17" s="33"/>
      <c r="BV17" s="33"/>
      <c r="BW17" s="128">
        <f t="shared" si="11"/>
        <v>0</v>
      </c>
      <c r="BX17" s="33"/>
      <c r="BY17" s="33"/>
      <c r="BZ17" s="142">
        <f t="shared" si="66"/>
        <v>0</v>
      </c>
      <c r="CA17" s="33"/>
      <c r="CB17" s="33"/>
      <c r="CC17" s="128">
        <f t="shared" si="67"/>
        <v>0</v>
      </c>
      <c r="CD17" s="143">
        <f t="shared" si="68"/>
        <v>0</v>
      </c>
      <c r="CE17" s="33">
        <v>6</v>
      </c>
      <c r="CF17" s="33">
        <v>8</v>
      </c>
      <c r="CG17" s="142">
        <f t="shared" si="12"/>
        <v>7.3</v>
      </c>
      <c r="CH17" s="33">
        <v>8</v>
      </c>
      <c r="CI17" s="33"/>
      <c r="CJ17" s="128">
        <f t="shared" si="13"/>
        <v>7.7</v>
      </c>
      <c r="CK17" s="48"/>
      <c r="CL17" s="48"/>
      <c r="CM17" s="142">
        <f t="shared" si="14"/>
        <v>0</v>
      </c>
      <c r="CN17" s="48"/>
      <c r="CO17" s="48"/>
      <c r="CP17" s="128">
        <f t="shared" si="15"/>
        <v>0</v>
      </c>
      <c r="CQ17" s="143">
        <f t="shared" si="69"/>
        <v>7.7</v>
      </c>
      <c r="CR17" s="33">
        <v>7</v>
      </c>
      <c r="CS17" s="33">
        <v>7</v>
      </c>
      <c r="CT17" s="142">
        <f t="shared" si="16"/>
        <v>7</v>
      </c>
      <c r="CU17" s="35">
        <v>6.5</v>
      </c>
      <c r="CV17" s="33"/>
      <c r="CW17" s="51">
        <f t="shared" si="70"/>
        <v>6.8</v>
      </c>
      <c r="CX17" s="33"/>
      <c r="CY17" s="33"/>
      <c r="CZ17" s="142">
        <f t="shared" si="71"/>
        <v>0</v>
      </c>
      <c r="DA17" s="33"/>
      <c r="DB17" s="33"/>
      <c r="DC17" s="51">
        <f t="shared" si="72"/>
        <v>0</v>
      </c>
      <c r="DD17" s="143">
        <f t="shared" si="86"/>
        <v>6.8</v>
      </c>
      <c r="DE17" s="33">
        <v>6</v>
      </c>
      <c r="DF17" s="33">
        <v>6</v>
      </c>
      <c r="DG17" s="142">
        <f t="shared" si="17"/>
        <v>6</v>
      </c>
      <c r="DH17" s="33">
        <v>6</v>
      </c>
      <c r="DI17" s="33"/>
      <c r="DJ17" s="128">
        <f t="shared" si="18"/>
        <v>6</v>
      </c>
      <c r="DK17" s="48"/>
      <c r="DL17" s="48"/>
      <c r="DM17" s="142">
        <f t="shared" si="19"/>
        <v>0</v>
      </c>
      <c r="DN17" s="48"/>
      <c r="DO17" s="48"/>
      <c r="DP17" s="128">
        <f t="shared" si="20"/>
        <v>0</v>
      </c>
      <c r="DQ17" s="143">
        <f t="shared" si="73"/>
        <v>6</v>
      </c>
      <c r="DR17" s="33"/>
      <c r="DS17" s="33"/>
      <c r="DT17" s="33"/>
      <c r="DU17" s="33"/>
      <c r="DV17" s="142">
        <f t="shared" si="21"/>
        <v>0</v>
      </c>
      <c r="DW17" s="33"/>
      <c r="DX17" s="33"/>
      <c r="DY17" s="128">
        <f t="shared" si="22"/>
        <v>0</v>
      </c>
      <c r="DZ17" s="48"/>
      <c r="EA17" s="48"/>
      <c r="EB17" s="142">
        <f t="shared" si="23"/>
        <v>0</v>
      </c>
      <c r="EC17" s="48"/>
      <c r="ED17" s="48"/>
      <c r="EE17" s="128">
        <f t="shared" si="24"/>
        <v>0</v>
      </c>
      <c r="EF17" s="143">
        <f t="shared" si="74"/>
        <v>0</v>
      </c>
      <c r="EG17" s="33">
        <v>7</v>
      </c>
      <c r="EH17" s="33">
        <v>7</v>
      </c>
      <c r="EI17" s="142">
        <f t="shared" si="75"/>
        <v>7</v>
      </c>
      <c r="EJ17" s="33">
        <v>8</v>
      </c>
      <c r="EK17" s="33"/>
      <c r="EL17" s="128">
        <f t="shared" si="25"/>
        <v>7.5</v>
      </c>
      <c r="EM17" s="33"/>
      <c r="EN17" s="33"/>
      <c r="EO17" s="142">
        <f t="shared" si="76"/>
        <v>0</v>
      </c>
      <c r="EP17" s="33"/>
      <c r="EQ17" s="33"/>
      <c r="ER17" s="128">
        <f t="shared" si="77"/>
        <v>0</v>
      </c>
      <c r="ES17" s="143">
        <f t="shared" si="78"/>
        <v>7.5</v>
      </c>
      <c r="ET17" s="33"/>
      <c r="EU17" s="33"/>
      <c r="EV17" s="142">
        <f t="shared" si="26"/>
        <v>0</v>
      </c>
      <c r="EW17" s="33"/>
      <c r="EX17" s="33"/>
      <c r="EY17" s="128">
        <f t="shared" si="27"/>
        <v>0</v>
      </c>
      <c r="EZ17" s="33"/>
      <c r="FA17" s="33"/>
      <c r="FB17" s="155">
        <f t="shared" si="79"/>
        <v>0</v>
      </c>
      <c r="FC17" s="67"/>
      <c r="FD17" s="33"/>
      <c r="FE17" s="128">
        <f t="shared" si="28"/>
        <v>0</v>
      </c>
      <c r="FF17" s="143">
        <f t="shared" si="29"/>
        <v>0</v>
      </c>
      <c r="FG17" s="33">
        <v>8</v>
      </c>
      <c r="FH17" s="33">
        <v>5</v>
      </c>
      <c r="FI17" s="33">
        <v>6</v>
      </c>
      <c r="FJ17" s="33">
        <v>6</v>
      </c>
      <c r="FK17" s="142">
        <f t="shared" si="30"/>
        <v>6.2</v>
      </c>
      <c r="FL17" s="33">
        <v>6</v>
      </c>
      <c r="FM17" s="33"/>
      <c r="FN17" s="128">
        <f t="shared" si="31"/>
        <v>6.1</v>
      </c>
      <c r="FO17" s="48"/>
      <c r="FP17" s="48"/>
      <c r="FQ17" s="142">
        <f t="shared" si="32"/>
        <v>0</v>
      </c>
      <c r="FR17" s="48"/>
      <c r="FS17" s="48"/>
      <c r="FT17" s="128">
        <f t="shared" si="33"/>
        <v>0</v>
      </c>
      <c r="FU17" s="143">
        <f t="shared" si="80"/>
        <v>6.1</v>
      </c>
      <c r="FV17" s="33"/>
      <c r="FW17" s="33"/>
      <c r="FX17" s="142">
        <f t="shared" si="34"/>
        <v>0</v>
      </c>
      <c r="FY17" s="33"/>
      <c r="FZ17" s="33"/>
      <c r="GA17" s="128">
        <f t="shared" si="35"/>
        <v>0</v>
      </c>
      <c r="GB17" s="48"/>
      <c r="GC17" s="48"/>
      <c r="GD17" s="142">
        <f t="shared" si="36"/>
        <v>0</v>
      </c>
      <c r="GE17" s="48"/>
      <c r="GF17" s="48"/>
      <c r="GG17" s="128">
        <f t="shared" si="37"/>
        <v>0</v>
      </c>
      <c r="GH17" s="143">
        <f t="shared" si="81"/>
        <v>0</v>
      </c>
      <c r="GI17" s="33">
        <v>8</v>
      </c>
      <c r="GJ17" s="33">
        <v>7</v>
      </c>
      <c r="GK17" s="142">
        <f t="shared" si="38"/>
        <v>7.3</v>
      </c>
      <c r="GL17" s="33"/>
      <c r="GM17" s="33"/>
      <c r="GN17" s="128">
        <f t="shared" si="39"/>
        <v>3.7</v>
      </c>
      <c r="GO17" s="48"/>
      <c r="GP17" s="48"/>
      <c r="GQ17" s="142">
        <f t="shared" si="40"/>
        <v>0</v>
      </c>
      <c r="GR17" s="48"/>
      <c r="GS17" s="48"/>
      <c r="GT17" s="128">
        <f t="shared" si="41"/>
        <v>0</v>
      </c>
      <c r="GU17" s="143">
        <f t="shared" si="82"/>
        <v>3.7</v>
      </c>
      <c r="GV17" s="126">
        <v>6</v>
      </c>
      <c r="GW17" s="126">
        <v>5</v>
      </c>
      <c r="GX17" s="128">
        <f t="shared" si="42"/>
        <v>5.3</v>
      </c>
      <c r="GY17" s="126">
        <v>3</v>
      </c>
      <c r="GZ17" s="126"/>
      <c r="HA17" s="128">
        <f t="shared" si="43"/>
        <v>4.2</v>
      </c>
      <c r="HB17" s="126"/>
      <c r="HC17" s="126"/>
      <c r="HD17" s="128">
        <f t="shared" si="44"/>
        <v>0</v>
      </c>
      <c r="HE17" s="126"/>
      <c r="HF17" s="126"/>
      <c r="HG17" s="128">
        <f t="shared" si="45"/>
        <v>0</v>
      </c>
      <c r="HH17" s="128">
        <f t="shared" si="83"/>
        <v>4.2</v>
      </c>
      <c r="HI17" s="33">
        <v>7</v>
      </c>
      <c r="HJ17" s="33">
        <v>7</v>
      </c>
      <c r="HK17" s="142">
        <f t="shared" si="46"/>
        <v>7</v>
      </c>
      <c r="HL17" s="33"/>
      <c r="HM17" s="33"/>
      <c r="HN17" s="128">
        <f t="shared" si="47"/>
        <v>3.5</v>
      </c>
      <c r="HO17" s="48"/>
      <c r="HP17" s="48"/>
      <c r="HQ17" s="142">
        <f t="shared" si="48"/>
        <v>0</v>
      </c>
      <c r="HR17" s="48"/>
      <c r="HS17" s="48"/>
      <c r="HT17" s="128">
        <f t="shared" si="49"/>
        <v>0</v>
      </c>
      <c r="HU17" s="143">
        <f t="shared" si="84"/>
        <v>3.5</v>
      </c>
      <c r="HV17" s="33"/>
      <c r="HW17" s="33"/>
      <c r="HX17" s="142">
        <f t="shared" si="50"/>
        <v>0</v>
      </c>
      <c r="HY17" s="33"/>
      <c r="HZ17" s="33"/>
      <c r="IA17" s="128">
        <f t="shared" si="51"/>
        <v>0</v>
      </c>
      <c r="IB17" s="48"/>
      <c r="IC17" s="48"/>
      <c r="ID17" s="142">
        <f t="shared" si="52"/>
        <v>0</v>
      </c>
      <c r="IE17" s="48"/>
      <c r="IF17" s="48"/>
      <c r="IG17" s="128">
        <f t="shared" si="53"/>
        <v>0</v>
      </c>
      <c r="IH17" s="143">
        <f t="shared" si="85"/>
        <v>0</v>
      </c>
    </row>
    <row r="18" spans="1:242" s="40" customFormat="1" ht="19.5" customHeight="1">
      <c r="A18" s="30">
        <v>2</v>
      </c>
      <c r="B18" s="30" t="s">
        <v>114</v>
      </c>
      <c r="C18" s="30" t="s">
        <v>350</v>
      </c>
      <c r="D18" s="31" t="s">
        <v>268</v>
      </c>
      <c r="E18" s="65" t="str">
        <f t="shared" si="87"/>
        <v>1333DC2611</v>
      </c>
      <c r="F18" s="42" t="s">
        <v>598</v>
      </c>
      <c r="G18" s="43" t="s">
        <v>599</v>
      </c>
      <c r="H18" s="66" t="str">
        <f t="shared" si="88"/>
        <v>15/10/1995</v>
      </c>
      <c r="I18" s="31" t="s">
        <v>505</v>
      </c>
      <c r="J18" s="31" t="s">
        <v>210</v>
      </c>
      <c r="K18" s="30">
        <v>95</v>
      </c>
      <c r="L18" s="31" t="s">
        <v>601</v>
      </c>
      <c r="M18" s="30" t="s">
        <v>600</v>
      </c>
      <c r="N18" s="33"/>
      <c r="O18" s="33"/>
      <c r="P18" s="142">
        <f t="shared" si="2"/>
        <v>0</v>
      </c>
      <c r="Q18" s="33"/>
      <c r="R18" s="33"/>
      <c r="S18" s="128">
        <f t="shared" si="3"/>
        <v>0</v>
      </c>
      <c r="T18" s="33"/>
      <c r="U18" s="33"/>
      <c r="V18" s="142">
        <f t="shared" si="54"/>
        <v>0</v>
      </c>
      <c r="W18" s="33"/>
      <c r="X18" s="33"/>
      <c r="Y18" s="128">
        <f t="shared" si="55"/>
        <v>0</v>
      </c>
      <c r="Z18" s="143">
        <f t="shared" si="56"/>
        <v>0</v>
      </c>
      <c r="AA18" s="33"/>
      <c r="AB18" s="33"/>
      <c r="AC18" s="33"/>
      <c r="AD18" s="33"/>
      <c r="AE18" s="142">
        <f t="shared" si="4"/>
        <v>0</v>
      </c>
      <c r="AF18" s="33"/>
      <c r="AG18" s="33"/>
      <c r="AH18" s="128">
        <f t="shared" si="5"/>
        <v>0</v>
      </c>
      <c r="AI18" s="33"/>
      <c r="AJ18" s="33"/>
      <c r="AK18" s="142">
        <f t="shared" si="57"/>
        <v>0</v>
      </c>
      <c r="AL18" s="33"/>
      <c r="AM18" s="33"/>
      <c r="AN18" s="128">
        <f t="shared" si="58"/>
        <v>0</v>
      </c>
      <c r="AO18" s="143">
        <f t="shared" si="59"/>
        <v>0</v>
      </c>
      <c r="AP18" s="33"/>
      <c r="AQ18" s="33"/>
      <c r="AR18" s="142">
        <f t="shared" si="6"/>
        <v>0</v>
      </c>
      <c r="AS18" s="33"/>
      <c r="AT18" s="33"/>
      <c r="AU18" s="128">
        <f t="shared" si="7"/>
        <v>0</v>
      </c>
      <c r="AV18" s="33"/>
      <c r="AW18" s="33"/>
      <c r="AX18" s="142">
        <f t="shared" si="60"/>
        <v>0</v>
      </c>
      <c r="AY18" s="33"/>
      <c r="AZ18" s="33"/>
      <c r="BA18" s="128">
        <f t="shared" si="61"/>
        <v>0</v>
      </c>
      <c r="BB18" s="143">
        <f t="shared" si="62"/>
        <v>0</v>
      </c>
      <c r="BC18" s="33"/>
      <c r="BD18" s="33"/>
      <c r="BE18" s="142">
        <f t="shared" si="8"/>
        <v>0</v>
      </c>
      <c r="BF18" s="33"/>
      <c r="BG18" s="33"/>
      <c r="BH18" s="128">
        <f t="shared" si="9"/>
        <v>0</v>
      </c>
      <c r="BI18" s="33"/>
      <c r="BJ18" s="33"/>
      <c r="BK18" s="142">
        <f t="shared" si="63"/>
        <v>0</v>
      </c>
      <c r="BL18" s="33"/>
      <c r="BM18" s="33"/>
      <c r="BN18" s="128">
        <f t="shared" si="64"/>
        <v>0</v>
      </c>
      <c r="BO18" s="143">
        <f t="shared" si="65"/>
        <v>0</v>
      </c>
      <c r="BP18" s="33"/>
      <c r="BQ18" s="33"/>
      <c r="BR18" s="33"/>
      <c r="BS18" s="33"/>
      <c r="BT18" s="142">
        <f t="shared" si="10"/>
        <v>0</v>
      </c>
      <c r="BU18" s="33"/>
      <c r="BV18" s="33"/>
      <c r="BW18" s="128">
        <f t="shared" si="11"/>
        <v>0</v>
      </c>
      <c r="BX18" s="33"/>
      <c r="BY18" s="33"/>
      <c r="BZ18" s="142">
        <f t="shared" si="66"/>
        <v>0</v>
      </c>
      <c r="CA18" s="33"/>
      <c r="CB18" s="33"/>
      <c r="CC18" s="128">
        <f t="shared" si="67"/>
        <v>0</v>
      </c>
      <c r="CD18" s="143">
        <f t="shared" si="68"/>
        <v>0</v>
      </c>
      <c r="CE18" s="33"/>
      <c r="CF18" s="33"/>
      <c r="CG18" s="142">
        <f t="shared" si="12"/>
        <v>0</v>
      </c>
      <c r="CH18" s="33"/>
      <c r="CI18" s="33"/>
      <c r="CJ18" s="128">
        <f t="shared" si="13"/>
        <v>0</v>
      </c>
      <c r="CK18" s="48"/>
      <c r="CL18" s="48"/>
      <c r="CM18" s="142">
        <f t="shared" si="14"/>
        <v>0</v>
      </c>
      <c r="CN18" s="48"/>
      <c r="CO18" s="48"/>
      <c r="CP18" s="128">
        <f t="shared" si="15"/>
        <v>0</v>
      </c>
      <c r="CQ18" s="143">
        <f t="shared" si="69"/>
        <v>0</v>
      </c>
      <c r="CR18" s="33">
        <v>5</v>
      </c>
      <c r="CS18" s="33">
        <v>7</v>
      </c>
      <c r="CT18" s="142">
        <f t="shared" si="16"/>
        <v>6.3</v>
      </c>
      <c r="CU18" s="33">
        <v>6</v>
      </c>
      <c r="CV18" s="33"/>
      <c r="CW18" s="51">
        <f t="shared" si="70"/>
        <v>6.2</v>
      </c>
      <c r="CX18" s="33"/>
      <c r="CY18" s="33"/>
      <c r="CZ18" s="142">
        <f t="shared" si="71"/>
        <v>0</v>
      </c>
      <c r="DA18" s="33"/>
      <c r="DB18" s="33"/>
      <c r="DC18" s="51">
        <f t="shared" si="72"/>
        <v>0</v>
      </c>
      <c r="DD18" s="143">
        <f t="shared" si="86"/>
        <v>6.2</v>
      </c>
      <c r="DE18" s="50">
        <v>6</v>
      </c>
      <c r="DF18" s="50">
        <v>6</v>
      </c>
      <c r="DG18" s="128">
        <f t="shared" si="17"/>
        <v>6</v>
      </c>
      <c r="DH18" s="50"/>
      <c r="DI18" s="50"/>
      <c r="DJ18" s="128">
        <f t="shared" si="18"/>
        <v>3</v>
      </c>
      <c r="DK18" s="50"/>
      <c r="DL18" s="50"/>
      <c r="DM18" s="128">
        <f t="shared" si="19"/>
        <v>0</v>
      </c>
      <c r="DN18" s="50"/>
      <c r="DO18" s="50"/>
      <c r="DP18" s="128">
        <f t="shared" si="20"/>
        <v>0</v>
      </c>
      <c r="DQ18" s="128">
        <f t="shared" si="73"/>
        <v>3</v>
      </c>
      <c r="DR18" s="33"/>
      <c r="DS18" s="33"/>
      <c r="DT18" s="33"/>
      <c r="DU18" s="33"/>
      <c r="DV18" s="142">
        <f t="shared" si="21"/>
        <v>0</v>
      </c>
      <c r="DW18" s="33"/>
      <c r="DX18" s="33"/>
      <c r="DY18" s="128">
        <f t="shared" si="22"/>
        <v>0</v>
      </c>
      <c r="DZ18" s="48"/>
      <c r="EA18" s="48"/>
      <c r="EB18" s="142">
        <f t="shared" si="23"/>
        <v>0</v>
      </c>
      <c r="EC18" s="48"/>
      <c r="ED18" s="48"/>
      <c r="EE18" s="128">
        <f t="shared" si="24"/>
        <v>0</v>
      </c>
      <c r="EF18" s="143">
        <f t="shared" si="74"/>
        <v>0</v>
      </c>
      <c r="EG18" s="50">
        <v>5</v>
      </c>
      <c r="EH18" s="50">
        <v>7</v>
      </c>
      <c r="EI18" s="128">
        <f t="shared" si="75"/>
        <v>6.3</v>
      </c>
      <c r="EJ18" s="50"/>
      <c r="EK18" s="50"/>
      <c r="EL18" s="128">
        <f t="shared" si="25"/>
        <v>3.2</v>
      </c>
      <c r="EM18" s="50"/>
      <c r="EN18" s="50"/>
      <c r="EO18" s="128">
        <f t="shared" si="76"/>
        <v>0</v>
      </c>
      <c r="EP18" s="50"/>
      <c r="EQ18" s="50"/>
      <c r="ER18" s="128">
        <f t="shared" si="77"/>
        <v>0</v>
      </c>
      <c r="ES18" s="128">
        <f t="shared" si="78"/>
        <v>3.2</v>
      </c>
      <c r="ET18" s="33"/>
      <c r="EU18" s="33"/>
      <c r="EV18" s="142">
        <f t="shared" si="26"/>
        <v>0</v>
      </c>
      <c r="EW18" s="33"/>
      <c r="EX18" s="33"/>
      <c r="EY18" s="128">
        <f t="shared" si="27"/>
        <v>0</v>
      </c>
      <c r="EZ18" s="33"/>
      <c r="FA18" s="33"/>
      <c r="FB18" s="155">
        <f t="shared" si="79"/>
        <v>0</v>
      </c>
      <c r="FC18" s="67"/>
      <c r="FD18" s="33"/>
      <c r="FE18" s="128">
        <f t="shared" si="28"/>
        <v>0</v>
      </c>
      <c r="FF18" s="143">
        <f t="shared" si="29"/>
        <v>0</v>
      </c>
      <c r="FG18" s="33"/>
      <c r="FH18" s="33"/>
      <c r="FI18" s="33"/>
      <c r="FJ18" s="33"/>
      <c r="FK18" s="142">
        <f t="shared" si="30"/>
        <v>0</v>
      </c>
      <c r="FL18" s="33"/>
      <c r="FM18" s="33"/>
      <c r="FN18" s="128">
        <f t="shared" si="31"/>
        <v>0</v>
      </c>
      <c r="FO18" s="48"/>
      <c r="FP18" s="48"/>
      <c r="FQ18" s="142">
        <f t="shared" si="32"/>
        <v>0</v>
      </c>
      <c r="FR18" s="48"/>
      <c r="FS18" s="48"/>
      <c r="FT18" s="128">
        <f t="shared" si="33"/>
        <v>0</v>
      </c>
      <c r="FU18" s="143">
        <f t="shared" si="80"/>
        <v>0</v>
      </c>
      <c r="FV18" s="33"/>
      <c r="FW18" s="33"/>
      <c r="FX18" s="142">
        <f t="shared" si="34"/>
        <v>0</v>
      </c>
      <c r="FY18" s="33"/>
      <c r="FZ18" s="33"/>
      <c r="GA18" s="128">
        <f t="shared" si="35"/>
        <v>0</v>
      </c>
      <c r="GB18" s="48"/>
      <c r="GC18" s="48"/>
      <c r="GD18" s="142">
        <f t="shared" si="36"/>
        <v>0</v>
      </c>
      <c r="GE18" s="48"/>
      <c r="GF18" s="48"/>
      <c r="GG18" s="128">
        <f t="shared" si="37"/>
        <v>0</v>
      </c>
      <c r="GH18" s="143">
        <f t="shared" si="81"/>
        <v>0</v>
      </c>
      <c r="GI18" s="33">
        <v>8</v>
      </c>
      <c r="GJ18" s="33">
        <v>7</v>
      </c>
      <c r="GK18" s="142">
        <f t="shared" si="38"/>
        <v>7.3</v>
      </c>
      <c r="GL18" s="33"/>
      <c r="GM18" s="33"/>
      <c r="GN18" s="128">
        <f t="shared" si="39"/>
        <v>3.7</v>
      </c>
      <c r="GO18" s="48"/>
      <c r="GP18" s="48"/>
      <c r="GQ18" s="142">
        <f t="shared" si="40"/>
        <v>0</v>
      </c>
      <c r="GR18" s="48"/>
      <c r="GS18" s="48"/>
      <c r="GT18" s="128">
        <f t="shared" si="41"/>
        <v>0</v>
      </c>
      <c r="GU18" s="143">
        <f t="shared" si="82"/>
        <v>3.7</v>
      </c>
      <c r="GV18" s="33"/>
      <c r="GW18" s="33"/>
      <c r="GX18" s="142">
        <f t="shared" si="42"/>
        <v>0</v>
      </c>
      <c r="GY18" s="33"/>
      <c r="GZ18" s="33"/>
      <c r="HA18" s="128">
        <f t="shared" si="43"/>
        <v>0</v>
      </c>
      <c r="HB18" s="48"/>
      <c r="HC18" s="48"/>
      <c r="HD18" s="142">
        <f t="shared" si="44"/>
        <v>0</v>
      </c>
      <c r="HE18" s="48"/>
      <c r="HF18" s="48"/>
      <c r="HG18" s="128">
        <f t="shared" si="45"/>
        <v>0</v>
      </c>
      <c r="HH18" s="143">
        <f t="shared" si="83"/>
        <v>0</v>
      </c>
      <c r="HI18" s="33"/>
      <c r="HJ18" s="33"/>
      <c r="HK18" s="142">
        <f t="shared" si="46"/>
        <v>0</v>
      </c>
      <c r="HL18" s="33"/>
      <c r="HM18" s="33"/>
      <c r="HN18" s="128">
        <f t="shared" si="47"/>
        <v>0</v>
      </c>
      <c r="HO18" s="48"/>
      <c r="HP18" s="48"/>
      <c r="HQ18" s="142">
        <f t="shared" si="48"/>
        <v>0</v>
      </c>
      <c r="HR18" s="48"/>
      <c r="HS18" s="48"/>
      <c r="HT18" s="128">
        <f t="shared" si="49"/>
        <v>0</v>
      </c>
      <c r="HU18" s="143">
        <f t="shared" si="84"/>
        <v>0</v>
      </c>
      <c r="HV18" s="33"/>
      <c r="HW18" s="33"/>
      <c r="HX18" s="142">
        <f t="shared" si="50"/>
        <v>0</v>
      </c>
      <c r="HY18" s="33"/>
      <c r="HZ18" s="33"/>
      <c r="IA18" s="128">
        <f t="shared" si="51"/>
        <v>0</v>
      </c>
      <c r="IB18" s="48"/>
      <c r="IC18" s="48"/>
      <c r="ID18" s="142">
        <f t="shared" si="52"/>
        <v>0</v>
      </c>
      <c r="IE18" s="48"/>
      <c r="IF18" s="48"/>
      <c r="IG18" s="128">
        <f t="shared" si="53"/>
        <v>0</v>
      </c>
      <c r="IH18" s="143">
        <f t="shared" si="85"/>
        <v>0</v>
      </c>
    </row>
    <row r="19" spans="1:242" s="40" customFormat="1" ht="19.5" customHeight="1">
      <c r="A19" s="30">
        <v>3</v>
      </c>
      <c r="B19" s="30" t="s">
        <v>114</v>
      </c>
      <c r="C19" s="30" t="s">
        <v>350</v>
      </c>
      <c r="D19" s="31" t="s">
        <v>355</v>
      </c>
      <c r="E19" s="65" t="str">
        <f t="shared" si="87"/>
        <v>1333DC2610</v>
      </c>
      <c r="F19" s="42" t="s">
        <v>356</v>
      </c>
      <c r="G19" s="43" t="s">
        <v>357</v>
      </c>
      <c r="H19" s="66" t="str">
        <f t="shared" si="88"/>
        <v>01/01/1996</v>
      </c>
      <c r="I19" s="31" t="s">
        <v>152</v>
      </c>
      <c r="J19" s="31" t="s">
        <v>152</v>
      </c>
      <c r="K19" s="30">
        <v>96</v>
      </c>
      <c r="L19" s="31" t="s">
        <v>358</v>
      </c>
      <c r="M19" s="30" t="s">
        <v>217</v>
      </c>
      <c r="N19" s="33"/>
      <c r="O19" s="33"/>
      <c r="P19" s="142">
        <f t="shared" si="2"/>
        <v>0</v>
      </c>
      <c r="Q19" s="33"/>
      <c r="R19" s="33"/>
      <c r="S19" s="128">
        <f t="shared" si="3"/>
        <v>0</v>
      </c>
      <c r="T19" s="33"/>
      <c r="U19" s="33"/>
      <c r="V19" s="142">
        <f t="shared" si="54"/>
        <v>0</v>
      </c>
      <c r="W19" s="33"/>
      <c r="X19" s="33"/>
      <c r="Y19" s="128">
        <f t="shared" si="55"/>
        <v>0</v>
      </c>
      <c r="Z19" s="143">
        <f t="shared" si="56"/>
        <v>0</v>
      </c>
      <c r="AA19" s="33"/>
      <c r="AB19" s="33"/>
      <c r="AC19" s="33"/>
      <c r="AD19" s="33"/>
      <c r="AE19" s="142">
        <f t="shared" si="4"/>
        <v>0</v>
      </c>
      <c r="AF19" s="33"/>
      <c r="AG19" s="33"/>
      <c r="AH19" s="128">
        <f t="shared" si="5"/>
        <v>0</v>
      </c>
      <c r="AI19" s="33"/>
      <c r="AJ19" s="33"/>
      <c r="AK19" s="142">
        <f t="shared" si="57"/>
        <v>0</v>
      </c>
      <c r="AL19" s="33"/>
      <c r="AM19" s="33"/>
      <c r="AN19" s="128">
        <f t="shared" si="58"/>
        <v>0</v>
      </c>
      <c r="AO19" s="143">
        <f t="shared" si="59"/>
        <v>0</v>
      </c>
      <c r="AP19" s="33">
        <v>7</v>
      </c>
      <c r="AQ19" s="33">
        <v>8</v>
      </c>
      <c r="AR19" s="142">
        <f t="shared" si="6"/>
        <v>7.7</v>
      </c>
      <c r="AS19" s="33">
        <v>5</v>
      </c>
      <c r="AT19" s="33"/>
      <c r="AU19" s="128">
        <f t="shared" si="7"/>
        <v>6.4</v>
      </c>
      <c r="AV19" s="33"/>
      <c r="AW19" s="33"/>
      <c r="AX19" s="142">
        <f t="shared" si="60"/>
        <v>0</v>
      </c>
      <c r="AY19" s="33"/>
      <c r="AZ19" s="33"/>
      <c r="BA19" s="128">
        <f t="shared" si="61"/>
        <v>0</v>
      </c>
      <c r="BB19" s="143">
        <f t="shared" si="62"/>
        <v>6.4</v>
      </c>
      <c r="BC19" s="33">
        <v>5</v>
      </c>
      <c r="BD19" s="33">
        <v>5</v>
      </c>
      <c r="BE19" s="142">
        <f t="shared" si="8"/>
        <v>5</v>
      </c>
      <c r="BF19" s="33"/>
      <c r="BG19" s="33"/>
      <c r="BH19" s="128">
        <f t="shared" si="9"/>
        <v>2.5</v>
      </c>
      <c r="BI19" s="33"/>
      <c r="BJ19" s="33"/>
      <c r="BK19" s="142">
        <f t="shared" si="63"/>
        <v>0</v>
      </c>
      <c r="BL19" s="33"/>
      <c r="BM19" s="33"/>
      <c r="BN19" s="128">
        <f t="shared" si="64"/>
        <v>0</v>
      </c>
      <c r="BO19" s="143">
        <f t="shared" si="65"/>
        <v>2.5</v>
      </c>
      <c r="BP19" s="50">
        <v>4</v>
      </c>
      <c r="BQ19" s="50">
        <v>7</v>
      </c>
      <c r="BR19" s="126">
        <v>6</v>
      </c>
      <c r="BS19" s="50">
        <v>7</v>
      </c>
      <c r="BT19" s="128">
        <f t="shared" si="10"/>
        <v>6.2</v>
      </c>
      <c r="BU19" s="50">
        <v>3</v>
      </c>
      <c r="BV19" s="50">
        <v>6</v>
      </c>
      <c r="BW19" s="128">
        <f t="shared" si="11"/>
        <v>6.1</v>
      </c>
      <c r="BX19" s="50"/>
      <c r="BY19" s="50"/>
      <c r="BZ19" s="128">
        <f t="shared" si="66"/>
        <v>0</v>
      </c>
      <c r="CA19" s="50"/>
      <c r="CB19" s="50"/>
      <c r="CC19" s="128">
        <f t="shared" si="67"/>
        <v>0</v>
      </c>
      <c r="CD19" s="128">
        <f t="shared" si="68"/>
        <v>6.1</v>
      </c>
      <c r="CE19" s="33">
        <v>5</v>
      </c>
      <c r="CF19" s="33">
        <v>6</v>
      </c>
      <c r="CG19" s="142">
        <f t="shared" si="12"/>
        <v>5.7</v>
      </c>
      <c r="CH19" s="33">
        <v>7</v>
      </c>
      <c r="CI19" s="33"/>
      <c r="CJ19" s="128">
        <f t="shared" si="13"/>
        <v>6.4</v>
      </c>
      <c r="CK19" s="48"/>
      <c r="CL19" s="48"/>
      <c r="CM19" s="142">
        <f t="shared" si="14"/>
        <v>0</v>
      </c>
      <c r="CN19" s="48"/>
      <c r="CO19" s="48"/>
      <c r="CP19" s="128">
        <f t="shared" si="15"/>
        <v>0</v>
      </c>
      <c r="CQ19" s="143">
        <f t="shared" si="69"/>
        <v>6.4</v>
      </c>
      <c r="CR19" s="33">
        <v>6</v>
      </c>
      <c r="CS19" s="33">
        <v>5</v>
      </c>
      <c r="CT19" s="142">
        <f t="shared" si="16"/>
        <v>5.3</v>
      </c>
      <c r="CU19" s="33">
        <v>6</v>
      </c>
      <c r="CV19" s="33"/>
      <c r="CW19" s="51">
        <f t="shared" si="70"/>
        <v>5.7</v>
      </c>
      <c r="CX19" s="33"/>
      <c r="CY19" s="33"/>
      <c r="CZ19" s="142">
        <f t="shared" si="71"/>
        <v>0</v>
      </c>
      <c r="DA19" s="33"/>
      <c r="DB19" s="33"/>
      <c r="DC19" s="51">
        <f t="shared" si="72"/>
        <v>0</v>
      </c>
      <c r="DD19" s="143">
        <f t="shared" si="86"/>
        <v>5.7</v>
      </c>
      <c r="DE19" s="33">
        <v>7</v>
      </c>
      <c r="DF19" s="33">
        <v>7</v>
      </c>
      <c r="DG19" s="142">
        <f t="shared" si="17"/>
        <v>7</v>
      </c>
      <c r="DH19" s="33">
        <v>5</v>
      </c>
      <c r="DI19" s="33"/>
      <c r="DJ19" s="128">
        <f t="shared" si="18"/>
        <v>6</v>
      </c>
      <c r="DK19" s="48"/>
      <c r="DL19" s="48"/>
      <c r="DM19" s="142">
        <f t="shared" si="19"/>
        <v>0</v>
      </c>
      <c r="DN19" s="48"/>
      <c r="DO19" s="48"/>
      <c r="DP19" s="128">
        <f t="shared" si="20"/>
        <v>0</v>
      </c>
      <c r="DQ19" s="143">
        <f t="shared" si="73"/>
        <v>6</v>
      </c>
      <c r="DR19" s="33"/>
      <c r="DS19" s="33"/>
      <c r="DT19" s="33"/>
      <c r="DU19" s="33"/>
      <c r="DV19" s="142">
        <f t="shared" si="21"/>
        <v>0</v>
      </c>
      <c r="DW19" s="33"/>
      <c r="DX19" s="33"/>
      <c r="DY19" s="128">
        <f t="shared" si="22"/>
        <v>0</v>
      </c>
      <c r="DZ19" s="48"/>
      <c r="EA19" s="48"/>
      <c r="EB19" s="142">
        <f t="shared" si="23"/>
        <v>0</v>
      </c>
      <c r="EC19" s="48"/>
      <c r="ED19" s="48"/>
      <c r="EE19" s="128">
        <f t="shared" si="24"/>
        <v>0</v>
      </c>
      <c r="EF19" s="143">
        <f t="shared" si="74"/>
        <v>0</v>
      </c>
      <c r="EG19" s="33"/>
      <c r="EH19" s="33"/>
      <c r="EI19" s="142">
        <f t="shared" si="75"/>
        <v>0</v>
      </c>
      <c r="EJ19" s="33"/>
      <c r="EK19" s="33"/>
      <c r="EL19" s="128">
        <f t="shared" si="25"/>
        <v>0</v>
      </c>
      <c r="EM19" s="33"/>
      <c r="EN19" s="33"/>
      <c r="EO19" s="142">
        <f t="shared" si="76"/>
        <v>0</v>
      </c>
      <c r="EP19" s="33"/>
      <c r="EQ19" s="33"/>
      <c r="ER19" s="128">
        <f t="shared" si="77"/>
        <v>0</v>
      </c>
      <c r="ES19" s="143">
        <f t="shared" si="78"/>
        <v>0</v>
      </c>
      <c r="ET19" s="33">
        <v>9</v>
      </c>
      <c r="EU19" s="33">
        <v>6</v>
      </c>
      <c r="EV19" s="142">
        <f t="shared" si="26"/>
        <v>7</v>
      </c>
      <c r="EW19" s="33">
        <v>7</v>
      </c>
      <c r="EX19" s="33"/>
      <c r="EY19" s="128">
        <f t="shared" si="27"/>
        <v>7</v>
      </c>
      <c r="EZ19" s="33"/>
      <c r="FA19" s="33"/>
      <c r="FB19" s="155">
        <f t="shared" si="79"/>
        <v>0</v>
      </c>
      <c r="FC19" s="67"/>
      <c r="FD19" s="33"/>
      <c r="FE19" s="128">
        <f t="shared" si="28"/>
        <v>0</v>
      </c>
      <c r="FF19" s="143">
        <f t="shared" si="29"/>
        <v>7</v>
      </c>
      <c r="FG19" s="33"/>
      <c r="FH19" s="33"/>
      <c r="FI19" s="33"/>
      <c r="FJ19" s="33"/>
      <c r="FK19" s="142">
        <f t="shared" si="30"/>
        <v>0</v>
      </c>
      <c r="FL19" s="33"/>
      <c r="FM19" s="33"/>
      <c r="FN19" s="128">
        <f t="shared" si="31"/>
        <v>0</v>
      </c>
      <c r="FO19" s="48"/>
      <c r="FP19" s="48"/>
      <c r="FQ19" s="142">
        <f t="shared" si="32"/>
        <v>0</v>
      </c>
      <c r="FR19" s="48"/>
      <c r="FS19" s="48"/>
      <c r="FT19" s="128">
        <f t="shared" si="33"/>
        <v>0</v>
      </c>
      <c r="FU19" s="143">
        <f t="shared" si="80"/>
        <v>0</v>
      </c>
      <c r="FV19" s="33"/>
      <c r="FW19" s="33"/>
      <c r="FX19" s="142">
        <f t="shared" si="34"/>
        <v>0</v>
      </c>
      <c r="FY19" s="33"/>
      <c r="FZ19" s="33"/>
      <c r="GA19" s="128">
        <f t="shared" si="35"/>
        <v>0</v>
      </c>
      <c r="GB19" s="48"/>
      <c r="GC19" s="48"/>
      <c r="GD19" s="142">
        <f t="shared" si="36"/>
        <v>0</v>
      </c>
      <c r="GE19" s="48"/>
      <c r="GF19" s="48"/>
      <c r="GG19" s="128">
        <f t="shared" si="37"/>
        <v>0</v>
      </c>
      <c r="GH19" s="143">
        <f t="shared" si="81"/>
        <v>0</v>
      </c>
      <c r="GI19" s="33">
        <v>4</v>
      </c>
      <c r="GJ19" s="33">
        <v>5</v>
      </c>
      <c r="GK19" s="142">
        <f t="shared" si="38"/>
        <v>4.7</v>
      </c>
      <c r="GL19" s="33"/>
      <c r="GM19" s="33"/>
      <c r="GN19" s="128">
        <f t="shared" si="39"/>
        <v>2.4</v>
      </c>
      <c r="GO19" s="48"/>
      <c r="GP19" s="48"/>
      <c r="GQ19" s="142">
        <f t="shared" si="40"/>
        <v>0</v>
      </c>
      <c r="GR19" s="48"/>
      <c r="GS19" s="48"/>
      <c r="GT19" s="128">
        <f t="shared" si="41"/>
        <v>0</v>
      </c>
      <c r="GU19" s="143">
        <f t="shared" si="82"/>
        <v>2.4</v>
      </c>
      <c r="GV19" s="33"/>
      <c r="GW19" s="33"/>
      <c r="GX19" s="142">
        <f t="shared" si="42"/>
        <v>0</v>
      </c>
      <c r="GY19" s="33"/>
      <c r="GZ19" s="33"/>
      <c r="HA19" s="128">
        <f t="shared" si="43"/>
        <v>0</v>
      </c>
      <c r="HB19" s="48"/>
      <c r="HC19" s="48"/>
      <c r="HD19" s="142">
        <f t="shared" si="44"/>
        <v>0</v>
      </c>
      <c r="HE19" s="48"/>
      <c r="HF19" s="48"/>
      <c r="HG19" s="128">
        <f t="shared" si="45"/>
        <v>0</v>
      </c>
      <c r="HH19" s="143">
        <f t="shared" si="83"/>
        <v>0</v>
      </c>
      <c r="HI19" s="33"/>
      <c r="HJ19" s="33"/>
      <c r="HK19" s="142">
        <f t="shared" si="46"/>
        <v>0</v>
      </c>
      <c r="HL19" s="33"/>
      <c r="HM19" s="33"/>
      <c r="HN19" s="128">
        <f t="shared" si="47"/>
        <v>0</v>
      </c>
      <c r="HO19" s="48"/>
      <c r="HP19" s="48"/>
      <c r="HQ19" s="142">
        <f t="shared" si="48"/>
        <v>0</v>
      </c>
      <c r="HR19" s="48"/>
      <c r="HS19" s="48"/>
      <c r="HT19" s="128">
        <f t="shared" si="49"/>
        <v>0</v>
      </c>
      <c r="HU19" s="143">
        <f t="shared" si="84"/>
        <v>0</v>
      </c>
      <c r="HV19" s="33"/>
      <c r="HW19" s="33"/>
      <c r="HX19" s="142">
        <f t="shared" si="50"/>
        <v>0</v>
      </c>
      <c r="HY19" s="33"/>
      <c r="HZ19" s="33"/>
      <c r="IA19" s="128">
        <f t="shared" si="51"/>
        <v>0</v>
      </c>
      <c r="IB19" s="48"/>
      <c r="IC19" s="48"/>
      <c r="ID19" s="142">
        <f t="shared" si="52"/>
        <v>0</v>
      </c>
      <c r="IE19" s="48"/>
      <c r="IF19" s="48"/>
      <c r="IG19" s="128">
        <f t="shared" si="53"/>
        <v>0</v>
      </c>
      <c r="IH19" s="143">
        <f t="shared" si="85"/>
        <v>0</v>
      </c>
    </row>
    <row r="20" spans="1:242" s="40" customFormat="1" ht="19.5" customHeight="1">
      <c r="A20" s="30">
        <v>4</v>
      </c>
      <c r="B20" s="30" t="s">
        <v>114</v>
      </c>
      <c r="C20" s="30" t="s">
        <v>350</v>
      </c>
      <c r="D20" s="31" t="s">
        <v>602</v>
      </c>
      <c r="E20" s="65" t="str">
        <f t="shared" si="87"/>
        <v>1333DC2639</v>
      </c>
      <c r="F20" s="42" t="s">
        <v>603</v>
      </c>
      <c r="G20" s="43" t="s">
        <v>389</v>
      </c>
      <c r="H20" s="66" t="str">
        <f t="shared" si="88"/>
        <v>14/06/1990</v>
      </c>
      <c r="I20" s="31" t="s">
        <v>604</v>
      </c>
      <c r="J20" s="31" t="s">
        <v>179</v>
      </c>
      <c r="K20" s="30">
        <v>90</v>
      </c>
      <c r="L20" s="31" t="s">
        <v>583</v>
      </c>
      <c r="M20" s="30" t="s">
        <v>123</v>
      </c>
      <c r="N20" s="33"/>
      <c r="O20" s="33"/>
      <c r="P20" s="142">
        <f t="shared" si="2"/>
        <v>0</v>
      </c>
      <c r="Q20" s="33"/>
      <c r="R20" s="33"/>
      <c r="S20" s="128">
        <f t="shared" si="3"/>
        <v>0</v>
      </c>
      <c r="T20" s="33"/>
      <c r="U20" s="33"/>
      <c r="V20" s="142">
        <f t="shared" si="54"/>
        <v>0</v>
      </c>
      <c r="W20" s="33"/>
      <c r="X20" s="33"/>
      <c r="Y20" s="128">
        <f t="shared" si="55"/>
        <v>0</v>
      </c>
      <c r="Z20" s="143">
        <f t="shared" si="56"/>
        <v>0</v>
      </c>
      <c r="AA20" s="33">
        <v>6</v>
      </c>
      <c r="AB20" s="33">
        <v>5</v>
      </c>
      <c r="AC20" s="33">
        <v>5</v>
      </c>
      <c r="AD20" s="33">
        <v>6</v>
      </c>
      <c r="AE20" s="142">
        <f t="shared" si="4"/>
        <v>5.5</v>
      </c>
      <c r="AF20" s="33">
        <v>8</v>
      </c>
      <c r="AG20" s="33"/>
      <c r="AH20" s="128">
        <f t="shared" si="5"/>
        <v>6.8</v>
      </c>
      <c r="AI20" s="33"/>
      <c r="AJ20" s="33"/>
      <c r="AK20" s="142">
        <f t="shared" si="57"/>
        <v>0</v>
      </c>
      <c r="AL20" s="33"/>
      <c r="AM20" s="33"/>
      <c r="AN20" s="128">
        <f t="shared" si="58"/>
        <v>0</v>
      </c>
      <c r="AO20" s="143">
        <f t="shared" si="59"/>
        <v>6.8</v>
      </c>
      <c r="AP20" s="33"/>
      <c r="AQ20" s="33"/>
      <c r="AR20" s="142">
        <f t="shared" si="6"/>
        <v>0</v>
      </c>
      <c r="AS20" s="33"/>
      <c r="AT20" s="33"/>
      <c r="AU20" s="128">
        <f t="shared" si="7"/>
        <v>0</v>
      </c>
      <c r="AV20" s="33"/>
      <c r="AW20" s="33"/>
      <c r="AX20" s="142">
        <f t="shared" si="60"/>
        <v>0</v>
      </c>
      <c r="AY20" s="33"/>
      <c r="AZ20" s="33"/>
      <c r="BA20" s="128">
        <f t="shared" si="61"/>
        <v>0</v>
      </c>
      <c r="BB20" s="143">
        <f t="shared" si="62"/>
        <v>0</v>
      </c>
      <c r="BC20" s="33">
        <v>5</v>
      </c>
      <c r="BD20" s="33">
        <v>7</v>
      </c>
      <c r="BE20" s="142">
        <f t="shared" si="8"/>
        <v>6.3</v>
      </c>
      <c r="BF20" s="33">
        <v>5</v>
      </c>
      <c r="BG20" s="33"/>
      <c r="BH20" s="128">
        <f t="shared" si="9"/>
        <v>5.7</v>
      </c>
      <c r="BI20" s="33"/>
      <c r="BJ20" s="33"/>
      <c r="BK20" s="142">
        <f t="shared" si="63"/>
        <v>0</v>
      </c>
      <c r="BL20" s="33"/>
      <c r="BM20" s="33"/>
      <c r="BN20" s="128">
        <f t="shared" si="64"/>
        <v>0</v>
      </c>
      <c r="BO20" s="143">
        <f t="shared" si="65"/>
        <v>5.7</v>
      </c>
      <c r="BP20" s="33"/>
      <c r="BQ20" s="33"/>
      <c r="BR20" s="33"/>
      <c r="BS20" s="33"/>
      <c r="BT20" s="142">
        <f t="shared" si="10"/>
        <v>0</v>
      </c>
      <c r="BU20" s="33"/>
      <c r="BV20" s="33"/>
      <c r="BW20" s="128">
        <f t="shared" si="11"/>
        <v>0</v>
      </c>
      <c r="BX20" s="33"/>
      <c r="BY20" s="33"/>
      <c r="BZ20" s="142">
        <f t="shared" si="66"/>
        <v>0</v>
      </c>
      <c r="CA20" s="33"/>
      <c r="CB20" s="33"/>
      <c r="CC20" s="128">
        <f t="shared" si="67"/>
        <v>0</v>
      </c>
      <c r="CD20" s="143">
        <f t="shared" si="68"/>
        <v>0</v>
      </c>
      <c r="CE20" s="33"/>
      <c r="CF20" s="33"/>
      <c r="CG20" s="142">
        <f t="shared" si="12"/>
        <v>0</v>
      </c>
      <c r="CH20" s="33"/>
      <c r="CI20" s="33"/>
      <c r="CJ20" s="128">
        <f t="shared" si="13"/>
        <v>0</v>
      </c>
      <c r="CK20" s="48"/>
      <c r="CL20" s="48"/>
      <c r="CM20" s="142">
        <f t="shared" si="14"/>
        <v>0</v>
      </c>
      <c r="CN20" s="48"/>
      <c r="CO20" s="48"/>
      <c r="CP20" s="128">
        <f t="shared" si="15"/>
        <v>0</v>
      </c>
      <c r="CQ20" s="143">
        <f t="shared" si="69"/>
        <v>0</v>
      </c>
      <c r="CR20" s="33">
        <v>7</v>
      </c>
      <c r="CS20" s="33">
        <v>6</v>
      </c>
      <c r="CT20" s="142">
        <f t="shared" si="16"/>
        <v>6.3</v>
      </c>
      <c r="CU20" s="33">
        <v>7</v>
      </c>
      <c r="CV20" s="33"/>
      <c r="CW20" s="51">
        <f t="shared" si="70"/>
        <v>6.7</v>
      </c>
      <c r="CX20" s="33"/>
      <c r="CY20" s="33"/>
      <c r="CZ20" s="142">
        <f t="shared" si="71"/>
        <v>0</v>
      </c>
      <c r="DA20" s="33"/>
      <c r="DB20" s="33"/>
      <c r="DC20" s="51">
        <f t="shared" si="72"/>
        <v>0</v>
      </c>
      <c r="DD20" s="143">
        <f t="shared" si="86"/>
        <v>6.7</v>
      </c>
      <c r="DE20" s="33">
        <v>4</v>
      </c>
      <c r="DF20" s="33">
        <v>6</v>
      </c>
      <c r="DG20" s="142">
        <f t="shared" si="17"/>
        <v>5.3</v>
      </c>
      <c r="DH20" s="33">
        <v>6</v>
      </c>
      <c r="DI20" s="33"/>
      <c r="DJ20" s="128">
        <f t="shared" si="18"/>
        <v>5.7</v>
      </c>
      <c r="DK20" s="48"/>
      <c r="DL20" s="48"/>
      <c r="DM20" s="142">
        <f t="shared" si="19"/>
        <v>0</v>
      </c>
      <c r="DN20" s="48"/>
      <c r="DO20" s="48"/>
      <c r="DP20" s="128">
        <f t="shared" si="20"/>
        <v>0</v>
      </c>
      <c r="DQ20" s="143">
        <f t="shared" si="73"/>
        <v>5.7</v>
      </c>
      <c r="DR20" s="33"/>
      <c r="DS20" s="33"/>
      <c r="DT20" s="33"/>
      <c r="DU20" s="33"/>
      <c r="DV20" s="142">
        <f t="shared" si="21"/>
        <v>0</v>
      </c>
      <c r="DW20" s="33"/>
      <c r="DX20" s="33"/>
      <c r="DY20" s="128">
        <f t="shared" si="22"/>
        <v>0</v>
      </c>
      <c r="DZ20" s="48"/>
      <c r="EA20" s="48"/>
      <c r="EB20" s="142">
        <f t="shared" si="23"/>
        <v>0</v>
      </c>
      <c r="EC20" s="48"/>
      <c r="ED20" s="48"/>
      <c r="EE20" s="128">
        <f t="shared" si="24"/>
        <v>0</v>
      </c>
      <c r="EF20" s="143">
        <f t="shared" si="74"/>
        <v>0</v>
      </c>
      <c r="EG20" s="33"/>
      <c r="EH20" s="33"/>
      <c r="EI20" s="142">
        <f t="shared" si="75"/>
        <v>0</v>
      </c>
      <c r="EJ20" s="33"/>
      <c r="EK20" s="33"/>
      <c r="EL20" s="128">
        <f t="shared" si="25"/>
        <v>0</v>
      </c>
      <c r="EM20" s="33"/>
      <c r="EN20" s="33"/>
      <c r="EO20" s="142">
        <f t="shared" si="76"/>
        <v>0</v>
      </c>
      <c r="EP20" s="33"/>
      <c r="EQ20" s="33"/>
      <c r="ER20" s="128">
        <f t="shared" si="77"/>
        <v>0</v>
      </c>
      <c r="ES20" s="143">
        <f t="shared" si="78"/>
        <v>0</v>
      </c>
      <c r="ET20" s="33"/>
      <c r="EU20" s="33"/>
      <c r="EV20" s="142">
        <f t="shared" si="26"/>
        <v>0</v>
      </c>
      <c r="EW20" s="33"/>
      <c r="EX20" s="33"/>
      <c r="EY20" s="128">
        <f t="shared" si="27"/>
        <v>0</v>
      </c>
      <c r="EZ20" s="33"/>
      <c r="FA20" s="33"/>
      <c r="FB20" s="155">
        <f t="shared" si="79"/>
        <v>0</v>
      </c>
      <c r="FC20" s="67"/>
      <c r="FD20" s="33"/>
      <c r="FE20" s="128">
        <f t="shared" si="28"/>
        <v>0</v>
      </c>
      <c r="FF20" s="143">
        <f t="shared" si="29"/>
        <v>0</v>
      </c>
      <c r="FG20" s="33">
        <v>5</v>
      </c>
      <c r="FH20" s="33">
        <v>5</v>
      </c>
      <c r="FI20" s="33">
        <v>5</v>
      </c>
      <c r="FJ20" s="33">
        <v>6</v>
      </c>
      <c r="FK20" s="142">
        <f t="shared" si="30"/>
        <v>5.3</v>
      </c>
      <c r="FL20" s="36"/>
      <c r="FM20" s="33"/>
      <c r="FN20" s="128">
        <f t="shared" si="31"/>
        <v>2.7</v>
      </c>
      <c r="FO20" s="48"/>
      <c r="FP20" s="48"/>
      <c r="FQ20" s="142">
        <f t="shared" si="32"/>
        <v>0</v>
      </c>
      <c r="FR20" s="48"/>
      <c r="FS20" s="48"/>
      <c r="FT20" s="128">
        <f t="shared" si="33"/>
        <v>0</v>
      </c>
      <c r="FU20" s="143">
        <f t="shared" si="80"/>
        <v>2.7</v>
      </c>
      <c r="FV20" s="33"/>
      <c r="FW20" s="33"/>
      <c r="FX20" s="142">
        <f t="shared" si="34"/>
        <v>0</v>
      </c>
      <c r="FY20" s="33"/>
      <c r="FZ20" s="33"/>
      <c r="GA20" s="128">
        <f t="shared" si="35"/>
        <v>0</v>
      </c>
      <c r="GB20" s="48"/>
      <c r="GC20" s="48"/>
      <c r="GD20" s="142">
        <f t="shared" si="36"/>
        <v>0</v>
      </c>
      <c r="GE20" s="48"/>
      <c r="GF20" s="48"/>
      <c r="GG20" s="128">
        <f t="shared" si="37"/>
        <v>0</v>
      </c>
      <c r="GH20" s="143">
        <f t="shared" si="81"/>
        <v>0</v>
      </c>
      <c r="GI20" s="33">
        <v>4</v>
      </c>
      <c r="GJ20" s="33">
        <v>6</v>
      </c>
      <c r="GK20" s="142">
        <f t="shared" si="38"/>
        <v>5.3</v>
      </c>
      <c r="GL20" s="33"/>
      <c r="GM20" s="33"/>
      <c r="GN20" s="128">
        <f t="shared" si="39"/>
        <v>2.7</v>
      </c>
      <c r="GO20" s="48"/>
      <c r="GP20" s="48"/>
      <c r="GQ20" s="142">
        <f t="shared" si="40"/>
        <v>0</v>
      </c>
      <c r="GR20" s="48"/>
      <c r="GS20" s="48"/>
      <c r="GT20" s="128">
        <f t="shared" si="41"/>
        <v>0</v>
      </c>
      <c r="GU20" s="143">
        <f t="shared" si="82"/>
        <v>2.7</v>
      </c>
      <c r="GV20" s="126">
        <v>2</v>
      </c>
      <c r="GW20" s="127"/>
      <c r="GX20" s="128">
        <f t="shared" si="42"/>
        <v>0.7</v>
      </c>
      <c r="GY20" s="127"/>
      <c r="GZ20" s="126"/>
      <c r="HA20" s="128">
        <f t="shared" si="43"/>
        <v>0.4</v>
      </c>
      <c r="HB20" s="126"/>
      <c r="HC20" s="126"/>
      <c r="HD20" s="128">
        <f t="shared" si="44"/>
        <v>0</v>
      </c>
      <c r="HE20" s="126"/>
      <c r="HF20" s="126"/>
      <c r="HG20" s="128">
        <f t="shared" si="45"/>
        <v>0</v>
      </c>
      <c r="HH20" s="128">
        <f t="shared" si="83"/>
        <v>0.4</v>
      </c>
      <c r="HI20" s="33">
        <v>7</v>
      </c>
      <c r="HJ20" s="33">
        <v>7</v>
      </c>
      <c r="HK20" s="142">
        <f t="shared" si="46"/>
        <v>7</v>
      </c>
      <c r="HL20" s="33"/>
      <c r="HM20" s="33"/>
      <c r="HN20" s="128">
        <f t="shared" si="47"/>
        <v>3.5</v>
      </c>
      <c r="HO20" s="48"/>
      <c r="HP20" s="48"/>
      <c r="HQ20" s="142">
        <f t="shared" si="48"/>
        <v>0</v>
      </c>
      <c r="HR20" s="48"/>
      <c r="HS20" s="48"/>
      <c r="HT20" s="128">
        <f t="shared" si="49"/>
        <v>0</v>
      </c>
      <c r="HU20" s="143">
        <f t="shared" si="84"/>
        <v>3.5</v>
      </c>
      <c r="HV20" s="33"/>
      <c r="HW20" s="33"/>
      <c r="HX20" s="142">
        <f t="shared" si="50"/>
        <v>0</v>
      </c>
      <c r="HY20" s="33"/>
      <c r="HZ20" s="33"/>
      <c r="IA20" s="128">
        <f t="shared" si="51"/>
        <v>0</v>
      </c>
      <c r="IB20" s="48"/>
      <c r="IC20" s="48"/>
      <c r="ID20" s="142">
        <f t="shared" si="52"/>
        <v>0</v>
      </c>
      <c r="IE20" s="48"/>
      <c r="IF20" s="48"/>
      <c r="IG20" s="128">
        <f t="shared" si="53"/>
        <v>0</v>
      </c>
      <c r="IH20" s="143">
        <f t="shared" si="85"/>
        <v>0</v>
      </c>
    </row>
    <row r="21" spans="1:242" s="40" customFormat="1" ht="19.5" customHeight="1">
      <c r="A21" s="30">
        <v>5</v>
      </c>
      <c r="B21" s="30" t="s">
        <v>114</v>
      </c>
      <c r="C21" s="30" t="s">
        <v>350</v>
      </c>
      <c r="D21" s="31" t="s">
        <v>359</v>
      </c>
      <c r="E21" s="65" t="str">
        <f t="shared" si="87"/>
        <v>1333DC2572</v>
      </c>
      <c r="F21" s="42" t="s">
        <v>360</v>
      </c>
      <c r="G21" s="43" t="s">
        <v>312</v>
      </c>
      <c r="H21" s="66" t="str">
        <f t="shared" si="88"/>
        <v>03/09/1997</v>
      </c>
      <c r="I21" s="31" t="s">
        <v>172</v>
      </c>
      <c r="J21" s="31" t="s">
        <v>120</v>
      </c>
      <c r="K21" s="30">
        <v>97</v>
      </c>
      <c r="L21" s="31" t="s">
        <v>361</v>
      </c>
      <c r="M21" s="30" t="s">
        <v>362</v>
      </c>
      <c r="N21" s="33"/>
      <c r="O21" s="33"/>
      <c r="P21" s="142">
        <f t="shared" si="2"/>
        <v>0</v>
      </c>
      <c r="Q21" s="33"/>
      <c r="R21" s="33"/>
      <c r="S21" s="128">
        <f t="shared" si="3"/>
        <v>0</v>
      </c>
      <c r="T21" s="33"/>
      <c r="U21" s="33"/>
      <c r="V21" s="142">
        <f t="shared" si="54"/>
        <v>0</v>
      </c>
      <c r="W21" s="33"/>
      <c r="X21" s="33"/>
      <c r="Y21" s="128">
        <f t="shared" si="55"/>
        <v>0</v>
      </c>
      <c r="Z21" s="143">
        <f t="shared" si="56"/>
        <v>0</v>
      </c>
      <c r="AA21" s="33">
        <v>6</v>
      </c>
      <c r="AB21" s="33">
        <v>7</v>
      </c>
      <c r="AC21" s="33">
        <v>5</v>
      </c>
      <c r="AD21" s="33">
        <v>6</v>
      </c>
      <c r="AE21" s="142">
        <f t="shared" si="4"/>
        <v>5.8</v>
      </c>
      <c r="AF21" s="33">
        <v>6</v>
      </c>
      <c r="AG21" s="33"/>
      <c r="AH21" s="128">
        <f t="shared" si="5"/>
        <v>5.9</v>
      </c>
      <c r="AI21" s="33"/>
      <c r="AJ21" s="33"/>
      <c r="AK21" s="142">
        <f t="shared" si="57"/>
        <v>0</v>
      </c>
      <c r="AL21" s="33"/>
      <c r="AM21" s="33"/>
      <c r="AN21" s="128">
        <f t="shared" si="58"/>
        <v>0</v>
      </c>
      <c r="AO21" s="143">
        <f t="shared" si="59"/>
        <v>5.9</v>
      </c>
      <c r="AP21" s="33">
        <v>7</v>
      </c>
      <c r="AQ21" s="33">
        <v>6</v>
      </c>
      <c r="AR21" s="142">
        <f t="shared" si="6"/>
        <v>6.3</v>
      </c>
      <c r="AS21" s="33">
        <v>6</v>
      </c>
      <c r="AT21" s="33"/>
      <c r="AU21" s="128">
        <f t="shared" si="7"/>
        <v>6.2</v>
      </c>
      <c r="AV21" s="33"/>
      <c r="AW21" s="33"/>
      <c r="AX21" s="142">
        <f t="shared" si="60"/>
        <v>0</v>
      </c>
      <c r="AY21" s="33"/>
      <c r="AZ21" s="33"/>
      <c r="BA21" s="128">
        <f t="shared" si="61"/>
        <v>0</v>
      </c>
      <c r="BB21" s="143">
        <f t="shared" si="62"/>
        <v>6.2</v>
      </c>
      <c r="BC21" s="33"/>
      <c r="BD21" s="33"/>
      <c r="BE21" s="142">
        <f t="shared" si="8"/>
        <v>0</v>
      </c>
      <c r="BF21" s="33"/>
      <c r="BG21" s="33"/>
      <c r="BH21" s="128">
        <f t="shared" si="9"/>
        <v>0</v>
      </c>
      <c r="BI21" s="33"/>
      <c r="BJ21" s="33"/>
      <c r="BK21" s="142">
        <f t="shared" si="63"/>
        <v>0</v>
      </c>
      <c r="BL21" s="33"/>
      <c r="BM21" s="33"/>
      <c r="BN21" s="128">
        <f t="shared" si="64"/>
        <v>0</v>
      </c>
      <c r="BO21" s="143">
        <f t="shared" si="65"/>
        <v>0</v>
      </c>
      <c r="BP21" s="33"/>
      <c r="BQ21" s="33"/>
      <c r="BR21" s="33"/>
      <c r="BS21" s="33"/>
      <c r="BT21" s="142">
        <f t="shared" si="10"/>
        <v>0</v>
      </c>
      <c r="BU21" s="33"/>
      <c r="BV21" s="33"/>
      <c r="BW21" s="128">
        <f t="shared" si="11"/>
        <v>0</v>
      </c>
      <c r="BX21" s="33"/>
      <c r="BY21" s="33"/>
      <c r="BZ21" s="142">
        <f t="shared" si="66"/>
        <v>0</v>
      </c>
      <c r="CA21" s="33"/>
      <c r="CB21" s="33"/>
      <c r="CC21" s="128">
        <f t="shared" si="67"/>
        <v>0</v>
      </c>
      <c r="CD21" s="143">
        <f t="shared" si="68"/>
        <v>0</v>
      </c>
      <c r="CE21" s="33">
        <v>7</v>
      </c>
      <c r="CF21" s="33">
        <v>8</v>
      </c>
      <c r="CG21" s="142">
        <f t="shared" si="12"/>
        <v>7.7</v>
      </c>
      <c r="CH21" s="33">
        <v>5</v>
      </c>
      <c r="CI21" s="33"/>
      <c r="CJ21" s="128">
        <f t="shared" si="13"/>
        <v>6.4</v>
      </c>
      <c r="CK21" s="48"/>
      <c r="CL21" s="48"/>
      <c r="CM21" s="142">
        <f t="shared" si="14"/>
        <v>0</v>
      </c>
      <c r="CN21" s="48"/>
      <c r="CO21" s="48"/>
      <c r="CP21" s="128">
        <f t="shared" si="15"/>
        <v>0</v>
      </c>
      <c r="CQ21" s="143">
        <f t="shared" si="69"/>
        <v>6.4</v>
      </c>
      <c r="CR21" s="33"/>
      <c r="CS21" s="33"/>
      <c r="CT21" s="142">
        <f t="shared" si="16"/>
        <v>0</v>
      </c>
      <c r="CU21" s="33"/>
      <c r="CV21" s="33"/>
      <c r="CW21" s="51">
        <f t="shared" si="70"/>
        <v>0</v>
      </c>
      <c r="CX21" s="33"/>
      <c r="CY21" s="33"/>
      <c r="CZ21" s="142">
        <f t="shared" si="71"/>
        <v>0</v>
      </c>
      <c r="DA21" s="33"/>
      <c r="DB21" s="33"/>
      <c r="DC21" s="51">
        <f t="shared" si="72"/>
        <v>0</v>
      </c>
      <c r="DD21" s="143">
        <f t="shared" si="86"/>
        <v>0</v>
      </c>
      <c r="DE21" s="33">
        <v>7</v>
      </c>
      <c r="DF21" s="33">
        <v>6</v>
      </c>
      <c r="DG21" s="142">
        <f t="shared" si="17"/>
        <v>6.3</v>
      </c>
      <c r="DH21" s="33">
        <v>6</v>
      </c>
      <c r="DI21" s="33"/>
      <c r="DJ21" s="128">
        <f t="shared" si="18"/>
        <v>6.2</v>
      </c>
      <c r="DK21" s="48"/>
      <c r="DL21" s="48"/>
      <c r="DM21" s="142">
        <f t="shared" si="19"/>
        <v>0</v>
      </c>
      <c r="DN21" s="48"/>
      <c r="DO21" s="48"/>
      <c r="DP21" s="128">
        <f t="shared" si="20"/>
        <v>0</v>
      </c>
      <c r="DQ21" s="143">
        <f t="shared" si="73"/>
        <v>6.2</v>
      </c>
      <c r="DR21" s="33">
        <v>6</v>
      </c>
      <c r="DS21" s="33">
        <v>6</v>
      </c>
      <c r="DT21" s="33">
        <v>7</v>
      </c>
      <c r="DU21" s="33">
        <v>7</v>
      </c>
      <c r="DV21" s="142">
        <f t="shared" si="21"/>
        <v>6.7</v>
      </c>
      <c r="DW21" s="33">
        <v>8</v>
      </c>
      <c r="DX21" s="33"/>
      <c r="DY21" s="128">
        <f t="shared" si="22"/>
        <v>7.4</v>
      </c>
      <c r="DZ21" s="48"/>
      <c r="EA21" s="48"/>
      <c r="EB21" s="142">
        <f t="shared" si="23"/>
        <v>0</v>
      </c>
      <c r="EC21" s="48"/>
      <c r="ED21" s="48"/>
      <c r="EE21" s="128">
        <f t="shared" si="24"/>
        <v>0</v>
      </c>
      <c r="EF21" s="143">
        <f t="shared" si="74"/>
        <v>7.4</v>
      </c>
      <c r="EG21" s="33">
        <v>4</v>
      </c>
      <c r="EH21" s="33">
        <v>7</v>
      </c>
      <c r="EI21" s="142">
        <f t="shared" si="75"/>
        <v>6</v>
      </c>
      <c r="EJ21" s="33">
        <v>9</v>
      </c>
      <c r="EK21" s="33"/>
      <c r="EL21" s="128">
        <f t="shared" si="25"/>
        <v>7.5</v>
      </c>
      <c r="EM21" s="33"/>
      <c r="EN21" s="33"/>
      <c r="EO21" s="142">
        <f t="shared" si="76"/>
        <v>0</v>
      </c>
      <c r="EP21" s="33"/>
      <c r="EQ21" s="33"/>
      <c r="ER21" s="128">
        <f t="shared" si="77"/>
        <v>0</v>
      </c>
      <c r="ES21" s="143">
        <f t="shared" si="78"/>
        <v>7.5</v>
      </c>
      <c r="ET21" s="33">
        <v>6</v>
      </c>
      <c r="EU21" s="33">
        <v>7</v>
      </c>
      <c r="EV21" s="142">
        <f t="shared" si="26"/>
        <v>6.7</v>
      </c>
      <c r="EW21" s="33">
        <v>7</v>
      </c>
      <c r="EX21" s="33"/>
      <c r="EY21" s="128">
        <f t="shared" si="27"/>
        <v>6.9</v>
      </c>
      <c r="EZ21" s="33"/>
      <c r="FA21" s="33"/>
      <c r="FB21" s="155">
        <f t="shared" si="79"/>
        <v>0</v>
      </c>
      <c r="FC21" s="67"/>
      <c r="FD21" s="33"/>
      <c r="FE21" s="128">
        <f t="shared" si="28"/>
        <v>0</v>
      </c>
      <c r="FF21" s="143">
        <f t="shared" si="29"/>
        <v>7</v>
      </c>
      <c r="FG21" s="33">
        <v>7</v>
      </c>
      <c r="FH21" s="33">
        <v>5</v>
      </c>
      <c r="FI21" s="33">
        <v>6</v>
      </c>
      <c r="FJ21" s="33">
        <v>6</v>
      </c>
      <c r="FK21" s="142">
        <f t="shared" si="30"/>
        <v>6</v>
      </c>
      <c r="FL21" s="35">
        <v>8.5</v>
      </c>
      <c r="FM21" s="33"/>
      <c r="FN21" s="128">
        <f t="shared" si="31"/>
        <v>7.3</v>
      </c>
      <c r="FO21" s="48"/>
      <c r="FP21" s="48"/>
      <c r="FQ21" s="142">
        <f t="shared" si="32"/>
        <v>0</v>
      </c>
      <c r="FR21" s="48"/>
      <c r="FS21" s="48"/>
      <c r="FT21" s="128">
        <f t="shared" si="33"/>
        <v>0</v>
      </c>
      <c r="FU21" s="143">
        <f t="shared" si="80"/>
        <v>7.3</v>
      </c>
      <c r="FV21" s="33">
        <v>1</v>
      </c>
      <c r="FW21" s="33">
        <v>8</v>
      </c>
      <c r="FX21" s="142">
        <f t="shared" si="34"/>
        <v>5.7</v>
      </c>
      <c r="FY21" s="33">
        <v>7</v>
      </c>
      <c r="FZ21" s="33"/>
      <c r="GA21" s="128">
        <f t="shared" si="35"/>
        <v>6.4</v>
      </c>
      <c r="GB21" s="48"/>
      <c r="GC21" s="48"/>
      <c r="GD21" s="142">
        <f t="shared" si="36"/>
        <v>0</v>
      </c>
      <c r="GE21" s="48"/>
      <c r="GF21" s="48"/>
      <c r="GG21" s="128">
        <f t="shared" si="37"/>
        <v>0</v>
      </c>
      <c r="GH21" s="143">
        <f t="shared" si="81"/>
        <v>6.4</v>
      </c>
      <c r="GI21" s="33">
        <v>6</v>
      </c>
      <c r="GJ21" s="33">
        <v>7</v>
      </c>
      <c r="GK21" s="142">
        <f t="shared" si="38"/>
        <v>6.7</v>
      </c>
      <c r="GL21" s="33"/>
      <c r="GM21" s="33"/>
      <c r="GN21" s="128">
        <f t="shared" si="39"/>
        <v>3.4</v>
      </c>
      <c r="GO21" s="48"/>
      <c r="GP21" s="48"/>
      <c r="GQ21" s="142">
        <f t="shared" si="40"/>
        <v>0</v>
      </c>
      <c r="GR21" s="48"/>
      <c r="GS21" s="48"/>
      <c r="GT21" s="128">
        <f t="shared" si="41"/>
        <v>0</v>
      </c>
      <c r="GU21" s="143">
        <f t="shared" si="82"/>
        <v>3.4</v>
      </c>
      <c r="GV21" s="33"/>
      <c r="GW21" s="33"/>
      <c r="GX21" s="142">
        <f t="shared" si="42"/>
        <v>0</v>
      </c>
      <c r="GY21" s="33"/>
      <c r="GZ21" s="33"/>
      <c r="HA21" s="128">
        <f t="shared" si="43"/>
        <v>0</v>
      </c>
      <c r="HB21" s="48"/>
      <c r="HC21" s="48"/>
      <c r="HD21" s="142">
        <f t="shared" si="44"/>
        <v>0</v>
      </c>
      <c r="HE21" s="48"/>
      <c r="HF21" s="48"/>
      <c r="HG21" s="128">
        <f t="shared" si="45"/>
        <v>0</v>
      </c>
      <c r="HH21" s="143">
        <f t="shared" si="83"/>
        <v>0</v>
      </c>
      <c r="HI21" s="33">
        <v>6</v>
      </c>
      <c r="HJ21" s="33">
        <v>6</v>
      </c>
      <c r="HK21" s="142">
        <f t="shared" si="46"/>
        <v>6</v>
      </c>
      <c r="HL21" s="33"/>
      <c r="HM21" s="33"/>
      <c r="HN21" s="128">
        <f t="shared" si="47"/>
        <v>3</v>
      </c>
      <c r="HO21" s="48"/>
      <c r="HP21" s="48"/>
      <c r="HQ21" s="142">
        <f t="shared" si="48"/>
        <v>0</v>
      </c>
      <c r="HR21" s="48"/>
      <c r="HS21" s="48"/>
      <c r="HT21" s="128">
        <f t="shared" si="49"/>
        <v>0</v>
      </c>
      <c r="HU21" s="143">
        <f t="shared" si="84"/>
        <v>3</v>
      </c>
      <c r="HV21" s="33"/>
      <c r="HW21" s="33"/>
      <c r="HX21" s="142">
        <f t="shared" si="50"/>
        <v>0</v>
      </c>
      <c r="HY21" s="33"/>
      <c r="HZ21" s="33"/>
      <c r="IA21" s="128">
        <f t="shared" si="51"/>
        <v>0</v>
      </c>
      <c r="IB21" s="48"/>
      <c r="IC21" s="48"/>
      <c r="ID21" s="142">
        <f t="shared" si="52"/>
        <v>0</v>
      </c>
      <c r="IE21" s="48"/>
      <c r="IF21" s="48"/>
      <c r="IG21" s="128">
        <f t="shared" si="53"/>
        <v>0</v>
      </c>
      <c r="IH21" s="143">
        <f t="shared" si="85"/>
        <v>0</v>
      </c>
    </row>
    <row r="22" spans="1:242" s="40" customFormat="1" ht="19.5" customHeight="1">
      <c r="A22" s="30">
        <v>6</v>
      </c>
      <c r="B22" s="30" t="s">
        <v>114</v>
      </c>
      <c r="C22" s="30" t="s">
        <v>350</v>
      </c>
      <c r="D22" s="31" t="s">
        <v>363</v>
      </c>
      <c r="E22" s="65" t="str">
        <f t="shared" si="87"/>
        <v>1333DC2600</v>
      </c>
      <c r="F22" s="42" t="s">
        <v>364</v>
      </c>
      <c r="G22" s="43" t="s">
        <v>365</v>
      </c>
      <c r="H22" s="66" t="str">
        <f t="shared" si="88"/>
        <v>00/00/1989</v>
      </c>
      <c r="I22" s="31" t="s">
        <v>137</v>
      </c>
      <c r="J22" s="31" t="s">
        <v>137</v>
      </c>
      <c r="K22" s="30">
        <v>89</v>
      </c>
      <c r="L22" s="31" t="s">
        <v>318</v>
      </c>
      <c r="M22" s="30" t="s">
        <v>168</v>
      </c>
      <c r="N22" s="33"/>
      <c r="O22" s="33"/>
      <c r="P22" s="142">
        <f t="shared" si="2"/>
        <v>0</v>
      </c>
      <c r="Q22" s="33"/>
      <c r="R22" s="33"/>
      <c r="S22" s="128">
        <f t="shared" si="3"/>
        <v>0</v>
      </c>
      <c r="T22" s="33"/>
      <c r="U22" s="33"/>
      <c r="V22" s="142">
        <f t="shared" si="54"/>
        <v>0</v>
      </c>
      <c r="W22" s="33"/>
      <c r="X22" s="33"/>
      <c r="Y22" s="128">
        <f t="shared" si="55"/>
        <v>0</v>
      </c>
      <c r="Z22" s="143">
        <f t="shared" si="56"/>
        <v>0</v>
      </c>
      <c r="AA22" s="33">
        <v>7</v>
      </c>
      <c r="AB22" s="33">
        <v>7</v>
      </c>
      <c r="AC22" s="33">
        <v>7</v>
      </c>
      <c r="AD22" s="33">
        <v>7</v>
      </c>
      <c r="AE22" s="142">
        <f t="shared" si="4"/>
        <v>7</v>
      </c>
      <c r="AF22" s="33">
        <v>6</v>
      </c>
      <c r="AG22" s="33"/>
      <c r="AH22" s="128">
        <f t="shared" si="5"/>
        <v>6.5</v>
      </c>
      <c r="AI22" s="33"/>
      <c r="AJ22" s="33"/>
      <c r="AK22" s="142">
        <f t="shared" si="57"/>
        <v>0</v>
      </c>
      <c r="AL22" s="33"/>
      <c r="AM22" s="33"/>
      <c r="AN22" s="128">
        <f t="shared" si="58"/>
        <v>0</v>
      </c>
      <c r="AO22" s="143">
        <f t="shared" si="59"/>
        <v>6.5</v>
      </c>
      <c r="AP22" s="33">
        <v>6</v>
      </c>
      <c r="AQ22" s="33">
        <v>6</v>
      </c>
      <c r="AR22" s="142">
        <f t="shared" si="6"/>
        <v>6</v>
      </c>
      <c r="AS22" s="33">
        <v>5</v>
      </c>
      <c r="AT22" s="33"/>
      <c r="AU22" s="128">
        <f t="shared" si="7"/>
        <v>5.5</v>
      </c>
      <c r="AV22" s="33"/>
      <c r="AW22" s="33"/>
      <c r="AX22" s="142">
        <f t="shared" si="60"/>
        <v>0</v>
      </c>
      <c r="AY22" s="33"/>
      <c r="AZ22" s="33"/>
      <c r="BA22" s="128">
        <f t="shared" si="61"/>
        <v>0</v>
      </c>
      <c r="BB22" s="143">
        <f t="shared" si="62"/>
        <v>5.5</v>
      </c>
      <c r="BC22" s="33">
        <v>5</v>
      </c>
      <c r="BD22" s="33">
        <v>5</v>
      </c>
      <c r="BE22" s="142">
        <f t="shared" si="8"/>
        <v>5</v>
      </c>
      <c r="BF22" s="33">
        <v>2</v>
      </c>
      <c r="BG22" s="33"/>
      <c r="BH22" s="128">
        <f t="shared" si="9"/>
        <v>3.5</v>
      </c>
      <c r="BI22" s="33"/>
      <c r="BJ22" s="33"/>
      <c r="BK22" s="142">
        <f t="shared" si="63"/>
        <v>0</v>
      </c>
      <c r="BL22" s="33"/>
      <c r="BM22" s="33"/>
      <c r="BN22" s="128">
        <f t="shared" si="64"/>
        <v>0</v>
      </c>
      <c r="BO22" s="143">
        <f t="shared" si="65"/>
        <v>3.5</v>
      </c>
      <c r="BP22" s="33">
        <v>6</v>
      </c>
      <c r="BQ22" s="33">
        <v>10</v>
      </c>
      <c r="BR22" s="33">
        <v>7</v>
      </c>
      <c r="BS22" s="33">
        <v>8</v>
      </c>
      <c r="BT22" s="142">
        <f t="shared" si="10"/>
        <v>7.7</v>
      </c>
      <c r="BU22" s="33">
        <v>7</v>
      </c>
      <c r="BV22" s="33"/>
      <c r="BW22" s="128">
        <f t="shared" si="11"/>
        <v>7.4</v>
      </c>
      <c r="BX22" s="33"/>
      <c r="BY22" s="33"/>
      <c r="BZ22" s="142">
        <f t="shared" si="66"/>
        <v>0</v>
      </c>
      <c r="CA22" s="33"/>
      <c r="CB22" s="33"/>
      <c r="CC22" s="128">
        <f t="shared" si="67"/>
        <v>0</v>
      </c>
      <c r="CD22" s="143">
        <f t="shared" si="68"/>
        <v>7.4</v>
      </c>
      <c r="CE22" s="33">
        <v>5</v>
      </c>
      <c r="CF22" s="33">
        <v>6</v>
      </c>
      <c r="CG22" s="142">
        <f t="shared" si="12"/>
        <v>5.7</v>
      </c>
      <c r="CH22" s="33">
        <v>7</v>
      </c>
      <c r="CI22" s="33"/>
      <c r="CJ22" s="128">
        <f t="shared" si="13"/>
        <v>6.4</v>
      </c>
      <c r="CK22" s="48"/>
      <c r="CL22" s="48"/>
      <c r="CM22" s="142">
        <f t="shared" si="14"/>
        <v>0</v>
      </c>
      <c r="CN22" s="48"/>
      <c r="CO22" s="48"/>
      <c r="CP22" s="128">
        <f t="shared" si="15"/>
        <v>0</v>
      </c>
      <c r="CQ22" s="143">
        <f t="shared" si="69"/>
        <v>6.4</v>
      </c>
      <c r="CR22" s="33">
        <v>7</v>
      </c>
      <c r="CS22" s="33">
        <v>7</v>
      </c>
      <c r="CT22" s="142">
        <f t="shared" si="16"/>
        <v>7</v>
      </c>
      <c r="CU22" s="35">
        <v>7.5</v>
      </c>
      <c r="CV22" s="33"/>
      <c r="CW22" s="51">
        <f t="shared" si="70"/>
        <v>7.3</v>
      </c>
      <c r="CX22" s="33"/>
      <c r="CY22" s="33"/>
      <c r="CZ22" s="142">
        <f t="shared" si="71"/>
        <v>0</v>
      </c>
      <c r="DA22" s="33"/>
      <c r="DB22" s="33"/>
      <c r="DC22" s="51">
        <f t="shared" si="72"/>
        <v>0</v>
      </c>
      <c r="DD22" s="143">
        <f t="shared" si="86"/>
        <v>7.3</v>
      </c>
      <c r="DE22" s="33">
        <v>4</v>
      </c>
      <c r="DF22" s="33">
        <v>6</v>
      </c>
      <c r="DG22" s="142">
        <f t="shared" si="17"/>
        <v>5.3</v>
      </c>
      <c r="DH22" s="33">
        <v>5</v>
      </c>
      <c r="DI22" s="33"/>
      <c r="DJ22" s="128">
        <f t="shared" si="18"/>
        <v>5.2</v>
      </c>
      <c r="DK22" s="48"/>
      <c r="DL22" s="48"/>
      <c r="DM22" s="142">
        <f t="shared" si="19"/>
        <v>0</v>
      </c>
      <c r="DN22" s="48"/>
      <c r="DO22" s="48"/>
      <c r="DP22" s="128">
        <f t="shared" si="20"/>
        <v>0</v>
      </c>
      <c r="DQ22" s="143">
        <f t="shared" si="73"/>
        <v>5.2</v>
      </c>
      <c r="DR22" s="126">
        <v>5</v>
      </c>
      <c r="DS22" s="126">
        <v>6</v>
      </c>
      <c r="DT22" s="126">
        <v>2</v>
      </c>
      <c r="DU22" s="126">
        <v>6</v>
      </c>
      <c r="DV22" s="128">
        <f t="shared" si="21"/>
        <v>4.5</v>
      </c>
      <c r="DW22" s="126">
        <v>3</v>
      </c>
      <c r="DX22" s="126">
        <v>3</v>
      </c>
      <c r="DY22" s="128">
        <f t="shared" si="22"/>
        <v>3.8</v>
      </c>
      <c r="DZ22" s="126"/>
      <c r="EA22" s="126"/>
      <c r="EB22" s="128">
        <f t="shared" si="23"/>
        <v>0</v>
      </c>
      <c r="EC22" s="126"/>
      <c r="ED22" s="126"/>
      <c r="EE22" s="128">
        <f t="shared" si="24"/>
        <v>0</v>
      </c>
      <c r="EF22" s="128">
        <f t="shared" si="74"/>
        <v>3.8</v>
      </c>
      <c r="EG22" s="33">
        <v>4</v>
      </c>
      <c r="EH22" s="33">
        <v>7</v>
      </c>
      <c r="EI22" s="142">
        <f t="shared" si="75"/>
        <v>6</v>
      </c>
      <c r="EJ22" s="33">
        <v>8</v>
      </c>
      <c r="EK22" s="33"/>
      <c r="EL22" s="128">
        <f t="shared" si="25"/>
        <v>7</v>
      </c>
      <c r="EM22" s="33"/>
      <c r="EN22" s="33"/>
      <c r="EO22" s="142">
        <f t="shared" si="76"/>
        <v>0</v>
      </c>
      <c r="EP22" s="33"/>
      <c r="EQ22" s="33"/>
      <c r="ER22" s="128">
        <f t="shared" si="77"/>
        <v>0</v>
      </c>
      <c r="ES22" s="143">
        <f t="shared" si="78"/>
        <v>7</v>
      </c>
      <c r="ET22" s="33">
        <v>8</v>
      </c>
      <c r="EU22" s="33">
        <v>8</v>
      </c>
      <c r="EV22" s="142">
        <f t="shared" si="26"/>
        <v>8</v>
      </c>
      <c r="EW22" s="33">
        <v>8</v>
      </c>
      <c r="EX22" s="33"/>
      <c r="EY22" s="128">
        <f t="shared" si="27"/>
        <v>8</v>
      </c>
      <c r="EZ22" s="33"/>
      <c r="FA22" s="33"/>
      <c r="FB22" s="155">
        <f t="shared" si="79"/>
        <v>0</v>
      </c>
      <c r="FC22" s="67"/>
      <c r="FD22" s="33"/>
      <c r="FE22" s="128">
        <f t="shared" si="28"/>
        <v>0</v>
      </c>
      <c r="FF22" s="143">
        <f t="shared" si="29"/>
        <v>8</v>
      </c>
      <c r="FG22" s="33">
        <v>7</v>
      </c>
      <c r="FH22" s="33">
        <v>6</v>
      </c>
      <c r="FI22" s="33">
        <v>6</v>
      </c>
      <c r="FJ22" s="33">
        <v>7</v>
      </c>
      <c r="FK22" s="142">
        <f t="shared" si="30"/>
        <v>6.5</v>
      </c>
      <c r="FL22" s="35">
        <v>6.5</v>
      </c>
      <c r="FM22" s="33"/>
      <c r="FN22" s="128">
        <f t="shared" si="31"/>
        <v>6.5</v>
      </c>
      <c r="FO22" s="48"/>
      <c r="FP22" s="48"/>
      <c r="FQ22" s="142">
        <f t="shared" si="32"/>
        <v>0</v>
      </c>
      <c r="FR22" s="48"/>
      <c r="FS22" s="48"/>
      <c r="FT22" s="128">
        <f t="shared" si="33"/>
        <v>0</v>
      </c>
      <c r="FU22" s="143">
        <f t="shared" si="80"/>
        <v>6.5</v>
      </c>
      <c r="FV22" s="33">
        <v>1</v>
      </c>
      <c r="FW22" s="33">
        <v>7</v>
      </c>
      <c r="FX22" s="142">
        <f t="shared" si="34"/>
        <v>5</v>
      </c>
      <c r="FY22" s="33">
        <v>7</v>
      </c>
      <c r="FZ22" s="33"/>
      <c r="GA22" s="128">
        <f t="shared" si="35"/>
        <v>6</v>
      </c>
      <c r="GB22" s="48"/>
      <c r="GC22" s="48"/>
      <c r="GD22" s="142">
        <f t="shared" si="36"/>
        <v>0</v>
      </c>
      <c r="GE22" s="48"/>
      <c r="GF22" s="48"/>
      <c r="GG22" s="128">
        <f t="shared" si="37"/>
        <v>0</v>
      </c>
      <c r="GH22" s="143">
        <f t="shared" si="81"/>
        <v>6</v>
      </c>
      <c r="GI22" s="33">
        <v>8</v>
      </c>
      <c r="GJ22" s="33">
        <v>7</v>
      </c>
      <c r="GK22" s="142">
        <f t="shared" si="38"/>
        <v>7.3</v>
      </c>
      <c r="GL22" s="33"/>
      <c r="GM22" s="33"/>
      <c r="GN22" s="128">
        <f t="shared" si="39"/>
        <v>3.7</v>
      </c>
      <c r="GO22" s="48"/>
      <c r="GP22" s="48"/>
      <c r="GQ22" s="142">
        <f t="shared" si="40"/>
        <v>0</v>
      </c>
      <c r="GR22" s="48"/>
      <c r="GS22" s="48"/>
      <c r="GT22" s="128">
        <f t="shared" si="41"/>
        <v>0</v>
      </c>
      <c r="GU22" s="143">
        <f t="shared" si="82"/>
        <v>3.7</v>
      </c>
      <c r="GV22" s="33">
        <v>7</v>
      </c>
      <c r="GW22" s="33">
        <v>4</v>
      </c>
      <c r="GX22" s="142">
        <f t="shared" si="42"/>
        <v>5</v>
      </c>
      <c r="GY22" s="33">
        <v>5</v>
      </c>
      <c r="GZ22" s="33"/>
      <c r="HA22" s="128">
        <f t="shared" si="43"/>
        <v>5</v>
      </c>
      <c r="HB22" s="48"/>
      <c r="HC22" s="48"/>
      <c r="HD22" s="142">
        <f t="shared" si="44"/>
        <v>0</v>
      </c>
      <c r="HE22" s="48"/>
      <c r="HF22" s="48"/>
      <c r="HG22" s="128">
        <f t="shared" si="45"/>
        <v>0</v>
      </c>
      <c r="HH22" s="143">
        <f t="shared" si="83"/>
        <v>5</v>
      </c>
      <c r="HI22" s="33">
        <v>6</v>
      </c>
      <c r="HJ22" s="33">
        <v>7</v>
      </c>
      <c r="HK22" s="142">
        <f t="shared" si="46"/>
        <v>6.7</v>
      </c>
      <c r="HL22" s="33"/>
      <c r="HM22" s="33"/>
      <c r="HN22" s="128">
        <f t="shared" si="47"/>
        <v>3.4</v>
      </c>
      <c r="HO22" s="48"/>
      <c r="HP22" s="48"/>
      <c r="HQ22" s="142">
        <f t="shared" si="48"/>
        <v>0</v>
      </c>
      <c r="HR22" s="48"/>
      <c r="HS22" s="48"/>
      <c r="HT22" s="128">
        <f t="shared" si="49"/>
        <v>0</v>
      </c>
      <c r="HU22" s="143">
        <f t="shared" si="84"/>
        <v>3.4</v>
      </c>
      <c r="HV22" s="33">
        <v>5</v>
      </c>
      <c r="HW22" s="33">
        <v>5</v>
      </c>
      <c r="HX22" s="142">
        <f t="shared" si="50"/>
        <v>5</v>
      </c>
      <c r="HY22" s="33">
        <v>5</v>
      </c>
      <c r="HZ22" s="33"/>
      <c r="IA22" s="128">
        <f t="shared" si="51"/>
        <v>5</v>
      </c>
      <c r="IB22" s="48"/>
      <c r="IC22" s="48"/>
      <c r="ID22" s="142">
        <f t="shared" si="52"/>
        <v>0</v>
      </c>
      <c r="IE22" s="48"/>
      <c r="IF22" s="48"/>
      <c r="IG22" s="128">
        <f t="shared" si="53"/>
        <v>0</v>
      </c>
      <c r="IH22" s="143">
        <f t="shared" si="85"/>
        <v>5</v>
      </c>
    </row>
    <row r="23" spans="1:242" s="40" customFormat="1" ht="19.5" customHeight="1">
      <c r="A23" s="30">
        <v>7</v>
      </c>
      <c r="B23" s="30" t="s">
        <v>114</v>
      </c>
      <c r="C23" s="30" t="s">
        <v>350</v>
      </c>
      <c r="D23" s="31" t="s">
        <v>366</v>
      </c>
      <c r="E23" s="65" t="str">
        <f t="shared" si="87"/>
        <v>1333DC2621</v>
      </c>
      <c r="F23" s="42" t="s">
        <v>367</v>
      </c>
      <c r="G23" s="43" t="s">
        <v>368</v>
      </c>
      <c r="H23" s="66" t="str">
        <f t="shared" si="88"/>
        <v>09/10/1994</v>
      </c>
      <c r="I23" s="31" t="s">
        <v>120</v>
      </c>
      <c r="J23" s="31" t="s">
        <v>210</v>
      </c>
      <c r="K23" s="30">
        <v>94</v>
      </c>
      <c r="L23" s="31" t="s">
        <v>369</v>
      </c>
      <c r="M23" s="30" t="s">
        <v>123</v>
      </c>
      <c r="N23" s="33"/>
      <c r="O23" s="33"/>
      <c r="P23" s="142">
        <f t="shared" si="2"/>
        <v>0</v>
      </c>
      <c r="Q23" s="33"/>
      <c r="R23" s="33"/>
      <c r="S23" s="128">
        <f t="shared" si="3"/>
        <v>0</v>
      </c>
      <c r="T23" s="33"/>
      <c r="U23" s="33"/>
      <c r="V23" s="142">
        <f t="shared" si="54"/>
        <v>0</v>
      </c>
      <c r="W23" s="33"/>
      <c r="X23" s="33"/>
      <c r="Y23" s="128">
        <f t="shared" si="55"/>
        <v>0</v>
      </c>
      <c r="Z23" s="143">
        <f t="shared" si="56"/>
        <v>0</v>
      </c>
      <c r="AA23" s="33">
        <v>5</v>
      </c>
      <c r="AB23" s="33">
        <v>7</v>
      </c>
      <c r="AC23" s="33">
        <v>6</v>
      </c>
      <c r="AD23" s="33">
        <v>6</v>
      </c>
      <c r="AE23" s="142">
        <f t="shared" si="4"/>
        <v>6</v>
      </c>
      <c r="AF23" s="33">
        <v>6</v>
      </c>
      <c r="AG23" s="33"/>
      <c r="AH23" s="128">
        <f t="shared" si="5"/>
        <v>6</v>
      </c>
      <c r="AI23" s="33"/>
      <c r="AJ23" s="33"/>
      <c r="AK23" s="142">
        <f t="shared" si="57"/>
        <v>0</v>
      </c>
      <c r="AL23" s="33"/>
      <c r="AM23" s="33"/>
      <c r="AN23" s="128">
        <f t="shared" si="58"/>
        <v>0</v>
      </c>
      <c r="AO23" s="143">
        <f t="shared" si="59"/>
        <v>6</v>
      </c>
      <c r="AP23" s="33">
        <v>7</v>
      </c>
      <c r="AQ23" s="33">
        <v>6</v>
      </c>
      <c r="AR23" s="142">
        <f t="shared" si="6"/>
        <v>6.3</v>
      </c>
      <c r="AS23" s="33"/>
      <c r="AT23" s="33"/>
      <c r="AU23" s="128">
        <f t="shared" si="7"/>
        <v>3.2</v>
      </c>
      <c r="AV23" s="33"/>
      <c r="AW23" s="33"/>
      <c r="AX23" s="142">
        <f t="shared" si="60"/>
        <v>0</v>
      </c>
      <c r="AY23" s="33"/>
      <c r="AZ23" s="33"/>
      <c r="BA23" s="128">
        <f t="shared" si="61"/>
        <v>0</v>
      </c>
      <c r="BB23" s="143">
        <f t="shared" si="62"/>
        <v>3.2</v>
      </c>
      <c r="BC23" s="33">
        <v>5</v>
      </c>
      <c r="BD23" s="33">
        <v>5</v>
      </c>
      <c r="BE23" s="142">
        <f t="shared" si="8"/>
        <v>5</v>
      </c>
      <c r="BF23" s="33">
        <v>6</v>
      </c>
      <c r="BG23" s="33"/>
      <c r="BH23" s="128">
        <f t="shared" si="9"/>
        <v>5.5</v>
      </c>
      <c r="BI23" s="33"/>
      <c r="BJ23" s="33"/>
      <c r="BK23" s="142">
        <f t="shared" si="63"/>
        <v>0</v>
      </c>
      <c r="BL23" s="33"/>
      <c r="BM23" s="33"/>
      <c r="BN23" s="128">
        <f t="shared" si="64"/>
        <v>0</v>
      </c>
      <c r="BO23" s="143">
        <f t="shared" si="65"/>
        <v>5.5</v>
      </c>
      <c r="BP23" s="33">
        <v>2</v>
      </c>
      <c r="BQ23" s="33">
        <v>9</v>
      </c>
      <c r="BR23" s="33">
        <v>6</v>
      </c>
      <c r="BS23" s="33">
        <v>7</v>
      </c>
      <c r="BT23" s="142">
        <f t="shared" si="10"/>
        <v>6.2</v>
      </c>
      <c r="BU23" s="33">
        <v>7</v>
      </c>
      <c r="BV23" s="33"/>
      <c r="BW23" s="128">
        <f t="shared" si="11"/>
        <v>6.6</v>
      </c>
      <c r="BX23" s="33"/>
      <c r="BY23" s="33"/>
      <c r="BZ23" s="142">
        <f t="shared" si="66"/>
        <v>0</v>
      </c>
      <c r="CA23" s="33"/>
      <c r="CB23" s="33"/>
      <c r="CC23" s="128">
        <f t="shared" si="67"/>
        <v>0</v>
      </c>
      <c r="CD23" s="143">
        <f t="shared" si="68"/>
        <v>6.6</v>
      </c>
      <c r="CE23" s="33">
        <v>6</v>
      </c>
      <c r="CF23" s="33">
        <v>7</v>
      </c>
      <c r="CG23" s="142">
        <f t="shared" si="12"/>
        <v>6.7</v>
      </c>
      <c r="CH23" s="33">
        <v>6</v>
      </c>
      <c r="CI23" s="33"/>
      <c r="CJ23" s="128">
        <f t="shared" si="13"/>
        <v>6.4</v>
      </c>
      <c r="CK23" s="48"/>
      <c r="CL23" s="48"/>
      <c r="CM23" s="142">
        <f t="shared" si="14"/>
        <v>0</v>
      </c>
      <c r="CN23" s="48"/>
      <c r="CO23" s="48"/>
      <c r="CP23" s="128">
        <f t="shared" si="15"/>
        <v>0</v>
      </c>
      <c r="CQ23" s="143">
        <f t="shared" si="69"/>
        <v>6.4</v>
      </c>
      <c r="CR23" s="33">
        <v>5</v>
      </c>
      <c r="CS23" s="33">
        <v>6</v>
      </c>
      <c r="CT23" s="142">
        <f t="shared" si="16"/>
        <v>5.7</v>
      </c>
      <c r="CU23" s="35">
        <v>6.5</v>
      </c>
      <c r="CV23" s="33"/>
      <c r="CW23" s="51">
        <f t="shared" si="70"/>
        <v>6.1</v>
      </c>
      <c r="CX23" s="33"/>
      <c r="CY23" s="33"/>
      <c r="CZ23" s="142">
        <f t="shared" si="71"/>
        <v>0</v>
      </c>
      <c r="DA23" s="33"/>
      <c r="DB23" s="33"/>
      <c r="DC23" s="51">
        <f t="shared" si="72"/>
        <v>0</v>
      </c>
      <c r="DD23" s="143">
        <f t="shared" si="86"/>
        <v>6.1</v>
      </c>
      <c r="DE23" s="33">
        <v>5</v>
      </c>
      <c r="DF23" s="33">
        <v>5</v>
      </c>
      <c r="DG23" s="142">
        <f t="shared" si="17"/>
        <v>5</v>
      </c>
      <c r="DH23" s="33">
        <v>6</v>
      </c>
      <c r="DI23" s="33"/>
      <c r="DJ23" s="128">
        <f t="shared" si="18"/>
        <v>5.5</v>
      </c>
      <c r="DK23" s="48"/>
      <c r="DL23" s="48"/>
      <c r="DM23" s="142">
        <f t="shared" si="19"/>
        <v>0</v>
      </c>
      <c r="DN23" s="48"/>
      <c r="DO23" s="48"/>
      <c r="DP23" s="128">
        <f t="shared" si="20"/>
        <v>0</v>
      </c>
      <c r="DQ23" s="143">
        <f t="shared" si="73"/>
        <v>5.5</v>
      </c>
      <c r="DR23" s="33">
        <v>2</v>
      </c>
      <c r="DS23" s="33">
        <v>5</v>
      </c>
      <c r="DT23" s="33">
        <v>6</v>
      </c>
      <c r="DU23" s="33">
        <v>5</v>
      </c>
      <c r="DV23" s="142">
        <f t="shared" si="21"/>
        <v>4.8</v>
      </c>
      <c r="DW23" s="33">
        <v>6</v>
      </c>
      <c r="DX23" s="33"/>
      <c r="DY23" s="128">
        <f t="shared" si="22"/>
        <v>5.4</v>
      </c>
      <c r="DZ23" s="48"/>
      <c r="EA23" s="48"/>
      <c r="EB23" s="142">
        <f t="shared" si="23"/>
        <v>0</v>
      </c>
      <c r="EC23" s="48"/>
      <c r="ED23" s="48"/>
      <c r="EE23" s="128">
        <f t="shared" si="24"/>
        <v>0</v>
      </c>
      <c r="EF23" s="143">
        <f t="shared" si="74"/>
        <v>5.4</v>
      </c>
      <c r="EG23" s="33">
        <v>4</v>
      </c>
      <c r="EH23" s="33">
        <v>7</v>
      </c>
      <c r="EI23" s="142">
        <f t="shared" si="75"/>
        <v>6</v>
      </c>
      <c r="EJ23" s="33">
        <v>9</v>
      </c>
      <c r="EK23" s="33"/>
      <c r="EL23" s="128">
        <f t="shared" si="25"/>
        <v>7.5</v>
      </c>
      <c r="EM23" s="33"/>
      <c r="EN23" s="33"/>
      <c r="EO23" s="142">
        <f t="shared" si="76"/>
        <v>0</v>
      </c>
      <c r="EP23" s="33"/>
      <c r="EQ23" s="33"/>
      <c r="ER23" s="128">
        <f t="shared" si="77"/>
        <v>0</v>
      </c>
      <c r="ES23" s="143">
        <f t="shared" si="78"/>
        <v>7.5</v>
      </c>
      <c r="ET23" s="33"/>
      <c r="EU23" s="33"/>
      <c r="EV23" s="142">
        <f t="shared" si="26"/>
        <v>0</v>
      </c>
      <c r="EW23" s="33"/>
      <c r="EX23" s="33"/>
      <c r="EY23" s="128">
        <f t="shared" si="27"/>
        <v>0</v>
      </c>
      <c r="EZ23" s="33"/>
      <c r="FA23" s="33"/>
      <c r="FB23" s="155">
        <f t="shared" si="79"/>
        <v>0</v>
      </c>
      <c r="FC23" s="67"/>
      <c r="FD23" s="33"/>
      <c r="FE23" s="128">
        <f t="shared" si="28"/>
        <v>0</v>
      </c>
      <c r="FF23" s="143">
        <f t="shared" si="29"/>
        <v>0</v>
      </c>
      <c r="FG23" s="127"/>
      <c r="FH23" s="127"/>
      <c r="FI23" s="126">
        <v>6</v>
      </c>
      <c r="FJ23" s="127"/>
      <c r="FK23" s="128">
        <f t="shared" si="30"/>
        <v>2</v>
      </c>
      <c r="FL23" s="126">
        <v>6</v>
      </c>
      <c r="FM23" s="126"/>
      <c r="FN23" s="128">
        <f t="shared" si="31"/>
        <v>4</v>
      </c>
      <c r="FO23" s="126"/>
      <c r="FP23" s="126"/>
      <c r="FQ23" s="128">
        <f t="shared" si="32"/>
        <v>0</v>
      </c>
      <c r="FR23" s="126"/>
      <c r="FS23" s="126"/>
      <c r="FT23" s="128">
        <f t="shared" si="33"/>
        <v>0</v>
      </c>
      <c r="FU23" s="128">
        <f t="shared" si="80"/>
        <v>4</v>
      </c>
      <c r="FV23" s="33">
        <v>5</v>
      </c>
      <c r="FW23" s="33">
        <v>5</v>
      </c>
      <c r="FX23" s="142">
        <f t="shared" si="34"/>
        <v>5</v>
      </c>
      <c r="FY23" s="33">
        <v>5</v>
      </c>
      <c r="FZ23" s="33"/>
      <c r="GA23" s="128">
        <f t="shared" si="35"/>
        <v>5</v>
      </c>
      <c r="GB23" s="48"/>
      <c r="GC23" s="48"/>
      <c r="GD23" s="142">
        <f t="shared" si="36"/>
        <v>0</v>
      </c>
      <c r="GE23" s="48"/>
      <c r="GF23" s="48"/>
      <c r="GG23" s="128">
        <f t="shared" si="37"/>
        <v>0</v>
      </c>
      <c r="GH23" s="143">
        <f t="shared" si="81"/>
        <v>5</v>
      </c>
      <c r="GI23" s="33">
        <v>7</v>
      </c>
      <c r="GJ23" s="33">
        <v>6</v>
      </c>
      <c r="GK23" s="142">
        <f t="shared" si="38"/>
        <v>6.3</v>
      </c>
      <c r="GL23" s="33"/>
      <c r="GM23" s="33"/>
      <c r="GN23" s="128">
        <f t="shared" si="39"/>
        <v>3.2</v>
      </c>
      <c r="GO23" s="48"/>
      <c r="GP23" s="48"/>
      <c r="GQ23" s="142">
        <f t="shared" si="40"/>
        <v>0</v>
      </c>
      <c r="GR23" s="48"/>
      <c r="GS23" s="48"/>
      <c r="GT23" s="128">
        <f t="shared" si="41"/>
        <v>0</v>
      </c>
      <c r="GU23" s="143">
        <f t="shared" si="82"/>
        <v>3.2</v>
      </c>
      <c r="GV23" s="127"/>
      <c r="GW23" s="126">
        <v>2</v>
      </c>
      <c r="GX23" s="128">
        <f t="shared" si="42"/>
        <v>1.3</v>
      </c>
      <c r="GY23" s="127"/>
      <c r="GZ23" s="126"/>
      <c r="HA23" s="128">
        <f t="shared" si="43"/>
        <v>0.7</v>
      </c>
      <c r="HB23" s="126"/>
      <c r="HC23" s="126"/>
      <c r="HD23" s="128">
        <f t="shared" si="44"/>
        <v>0</v>
      </c>
      <c r="HE23" s="126"/>
      <c r="HF23" s="126"/>
      <c r="HG23" s="128">
        <f t="shared" si="45"/>
        <v>0</v>
      </c>
      <c r="HH23" s="128">
        <f t="shared" si="83"/>
        <v>0.7</v>
      </c>
      <c r="HI23" s="33">
        <v>5</v>
      </c>
      <c r="HJ23" s="33">
        <v>7</v>
      </c>
      <c r="HK23" s="142">
        <f t="shared" si="46"/>
        <v>6.3</v>
      </c>
      <c r="HL23" s="33"/>
      <c r="HM23" s="33"/>
      <c r="HN23" s="128">
        <f t="shared" si="47"/>
        <v>3.2</v>
      </c>
      <c r="HO23" s="48"/>
      <c r="HP23" s="48"/>
      <c r="HQ23" s="142">
        <f t="shared" si="48"/>
        <v>0</v>
      </c>
      <c r="HR23" s="48"/>
      <c r="HS23" s="48"/>
      <c r="HT23" s="128">
        <f t="shared" si="49"/>
        <v>0</v>
      </c>
      <c r="HU23" s="143">
        <f t="shared" si="84"/>
        <v>3.2</v>
      </c>
      <c r="HV23" s="33"/>
      <c r="HW23" s="33"/>
      <c r="HX23" s="142">
        <f t="shared" si="50"/>
        <v>0</v>
      </c>
      <c r="HY23" s="33"/>
      <c r="HZ23" s="33"/>
      <c r="IA23" s="128">
        <f t="shared" si="51"/>
        <v>0</v>
      </c>
      <c r="IB23" s="48"/>
      <c r="IC23" s="48"/>
      <c r="ID23" s="142">
        <f t="shared" si="52"/>
        <v>0</v>
      </c>
      <c r="IE23" s="48"/>
      <c r="IF23" s="48"/>
      <c r="IG23" s="128">
        <f t="shared" si="53"/>
        <v>0</v>
      </c>
      <c r="IH23" s="143">
        <f t="shared" si="85"/>
        <v>0</v>
      </c>
    </row>
    <row r="24" spans="1:242" s="40" customFormat="1" ht="19.5" customHeight="1">
      <c r="A24" s="30">
        <v>8</v>
      </c>
      <c r="B24" s="30" t="s">
        <v>114</v>
      </c>
      <c r="C24" s="30" t="s">
        <v>350</v>
      </c>
      <c r="D24" s="31" t="s">
        <v>605</v>
      </c>
      <c r="E24" s="65" t="str">
        <f t="shared" si="87"/>
        <v>1333DC2641</v>
      </c>
      <c r="F24" s="42" t="s">
        <v>606</v>
      </c>
      <c r="G24" s="43" t="s">
        <v>347</v>
      </c>
      <c r="H24" s="66" t="str">
        <f t="shared" si="88"/>
        <v>01/12/1989</v>
      </c>
      <c r="I24" s="31" t="s">
        <v>152</v>
      </c>
      <c r="J24" s="31" t="s">
        <v>173</v>
      </c>
      <c r="K24" s="30">
        <v>89</v>
      </c>
      <c r="L24" s="31" t="s">
        <v>607</v>
      </c>
      <c r="M24" s="30" t="s">
        <v>608</v>
      </c>
      <c r="N24" s="33"/>
      <c r="O24" s="33"/>
      <c r="P24" s="142">
        <f t="shared" si="2"/>
        <v>0</v>
      </c>
      <c r="Q24" s="33"/>
      <c r="R24" s="33"/>
      <c r="S24" s="128">
        <f t="shared" si="3"/>
        <v>0</v>
      </c>
      <c r="T24" s="33"/>
      <c r="U24" s="33"/>
      <c r="V24" s="142">
        <f t="shared" si="54"/>
        <v>0</v>
      </c>
      <c r="W24" s="33"/>
      <c r="X24" s="33"/>
      <c r="Y24" s="128">
        <f t="shared" si="55"/>
        <v>0</v>
      </c>
      <c r="Z24" s="143">
        <f t="shared" si="56"/>
        <v>0</v>
      </c>
      <c r="AA24" s="33">
        <v>7</v>
      </c>
      <c r="AB24" s="33">
        <v>8</v>
      </c>
      <c r="AC24" s="33">
        <v>7</v>
      </c>
      <c r="AD24" s="33">
        <v>7</v>
      </c>
      <c r="AE24" s="142">
        <f t="shared" si="4"/>
        <v>7.2</v>
      </c>
      <c r="AF24" s="35">
        <v>7.5</v>
      </c>
      <c r="AG24" s="33"/>
      <c r="AH24" s="128">
        <f t="shared" si="5"/>
        <v>7.4</v>
      </c>
      <c r="AI24" s="33"/>
      <c r="AJ24" s="33"/>
      <c r="AK24" s="142">
        <f t="shared" si="57"/>
        <v>0</v>
      </c>
      <c r="AL24" s="33"/>
      <c r="AM24" s="33"/>
      <c r="AN24" s="128">
        <f t="shared" si="58"/>
        <v>0</v>
      </c>
      <c r="AO24" s="143">
        <f t="shared" si="59"/>
        <v>7.4</v>
      </c>
      <c r="AP24" s="33"/>
      <c r="AQ24" s="33"/>
      <c r="AR24" s="142">
        <f t="shared" si="6"/>
        <v>0</v>
      </c>
      <c r="AS24" s="33"/>
      <c r="AT24" s="33"/>
      <c r="AU24" s="128">
        <f t="shared" si="7"/>
        <v>0</v>
      </c>
      <c r="AV24" s="33"/>
      <c r="AW24" s="33"/>
      <c r="AX24" s="142">
        <f t="shared" si="60"/>
        <v>0</v>
      </c>
      <c r="AY24" s="33"/>
      <c r="AZ24" s="33"/>
      <c r="BA24" s="128">
        <f t="shared" si="61"/>
        <v>0</v>
      </c>
      <c r="BB24" s="143">
        <f t="shared" si="62"/>
        <v>0</v>
      </c>
      <c r="BC24" s="33">
        <v>6</v>
      </c>
      <c r="BD24" s="33">
        <v>8</v>
      </c>
      <c r="BE24" s="142">
        <f t="shared" si="8"/>
        <v>7.3</v>
      </c>
      <c r="BF24" s="33">
        <v>4</v>
      </c>
      <c r="BG24" s="33"/>
      <c r="BH24" s="128">
        <f t="shared" si="9"/>
        <v>5.7</v>
      </c>
      <c r="BI24" s="33"/>
      <c r="BJ24" s="33"/>
      <c r="BK24" s="142">
        <f t="shared" si="63"/>
        <v>0</v>
      </c>
      <c r="BL24" s="33"/>
      <c r="BM24" s="33"/>
      <c r="BN24" s="128">
        <f t="shared" si="64"/>
        <v>0</v>
      </c>
      <c r="BO24" s="143">
        <f t="shared" si="65"/>
        <v>5.7</v>
      </c>
      <c r="BP24" s="33"/>
      <c r="BQ24" s="33"/>
      <c r="BR24" s="33"/>
      <c r="BS24" s="33"/>
      <c r="BT24" s="142">
        <f t="shared" si="10"/>
        <v>0</v>
      </c>
      <c r="BU24" s="33"/>
      <c r="BV24" s="33"/>
      <c r="BW24" s="128">
        <f t="shared" si="11"/>
        <v>0</v>
      </c>
      <c r="BX24" s="33"/>
      <c r="BY24" s="33"/>
      <c r="BZ24" s="142">
        <f t="shared" si="66"/>
        <v>0</v>
      </c>
      <c r="CA24" s="33"/>
      <c r="CB24" s="33"/>
      <c r="CC24" s="128">
        <f t="shared" si="67"/>
        <v>0</v>
      </c>
      <c r="CD24" s="143">
        <f t="shared" si="68"/>
        <v>0</v>
      </c>
      <c r="CE24" s="33">
        <v>7</v>
      </c>
      <c r="CF24" s="33">
        <v>7</v>
      </c>
      <c r="CG24" s="142">
        <f t="shared" si="12"/>
        <v>7</v>
      </c>
      <c r="CH24" s="33">
        <v>7</v>
      </c>
      <c r="CI24" s="33"/>
      <c r="CJ24" s="128">
        <f t="shared" si="13"/>
        <v>7</v>
      </c>
      <c r="CK24" s="48"/>
      <c r="CL24" s="48"/>
      <c r="CM24" s="142">
        <f t="shared" si="14"/>
        <v>0</v>
      </c>
      <c r="CN24" s="48"/>
      <c r="CO24" s="48"/>
      <c r="CP24" s="128">
        <f t="shared" si="15"/>
        <v>0</v>
      </c>
      <c r="CQ24" s="143">
        <f t="shared" si="69"/>
        <v>7</v>
      </c>
      <c r="CR24" s="33">
        <v>7</v>
      </c>
      <c r="CS24" s="33">
        <v>7</v>
      </c>
      <c r="CT24" s="142">
        <f t="shared" si="16"/>
        <v>7</v>
      </c>
      <c r="CU24" s="35">
        <v>7.5</v>
      </c>
      <c r="CV24" s="33"/>
      <c r="CW24" s="51">
        <f t="shared" si="70"/>
        <v>7.3</v>
      </c>
      <c r="CX24" s="33"/>
      <c r="CY24" s="33"/>
      <c r="CZ24" s="142">
        <f t="shared" si="71"/>
        <v>0</v>
      </c>
      <c r="DA24" s="33"/>
      <c r="DB24" s="33"/>
      <c r="DC24" s="51">
        <f t="shared" si="72"/>
        <v>0</v>
      </c>
      <c r="DD24" s="143">
        <f t="shared" si="86"/>
        <v>7.3</v>
      </c>
      <c r="DE24" s="33">
        <v>4</v>
      </c>
      <c r="DF24" s="33">
        <v>6</v>
      </c>
      <c r="DG24" s="142">
        <f t="shared" si="17"/>
        <v>5.3</v>
      </c>
      <c r="DH24" s="33">
        <v>5</v>
      </c>
      <c r="DI24" s="33"/>
      <c r="DJ24" s="128">
        <f t="shared" si="18"/>
        <v>5.2</v>
      </c>
      <c r="DK24" s="48"/>
      <c r="DL24" s="48"/>
      <c r="DM24" s="142">
        <f t="shared" si="19"/>
        <v>0</v>
      </c>
      <c r="DN24" s="48"/>
      <c r="DO24" s="48"/>
      <c r="DP24" s="128">
        <f t="shared" si="20"/>
        <v>0</v>
      </c>
      <c r="DQ24" s="143">
        <f t="shared" si="73"/>
        <v>5.2</v>
      </c>
      <c r="DR24" s="33"/>
      <c r="DS24" s="33"/>
      <c r="DT24" s="33"/>
      <c r="DU24" s="33"/>
      <c r="DV24" s="142">
        <f t="shared" si="21"/>
        <v>0</v>
      </c>
      <c r="DW24" s="33"/>
      <c r="DX24" s="33"/>
      <c r="DY24" s="128">
        <f t="shared" si="22"/>
        <v>0</v>
      </c>
      <c r="DZ24" s="48"/>
      <c r="EA24" s="48"/>
      <c r="EB24" s="142">
        <f t="shared" si="23"/>
        <v>0</v>
      </c>
      <c r="EC24" s="48"/>
      <c r="ED24" s="48"/>
      <c r="EE24" s="128">
        <f t="shared" si="24"/>
        <v>0</v>
      </c>
      <c r="EF24" s="143">
        <f t="shared" si="74"/>
        <v>0</v>
      </c>
      <c r="EG24" s="33"/>
      <c r="EH24" s="33"/>
      <c r="EI24" s="142">
        <f t="shared" si="75"/>
        <v>0</v>
      </c>
      <c r="EJ24" s="33"/>
      <c r="EK24" s="33"/>
      <c r="EL24" s="128">
        <f t="shared" si="25"/>
        <v>0</v>
      </c>
      <c r="EM24" s="33"/>
      <c r="EN24" s="33"/>
      <c r="EO24" s="142">
        <f t="shared" si="76"/>
        <v>0</v>
      </c>
      <c r="EP24" s="33"/>
      <c r="EQ24" s="33"/>
      <c r="ER24" s="128">
        <f t="shared" si="77"/>
        <v>0</v>
      </c>
      <c r="ES24" s="143">
        <f t="shared" si="78"/>
        <v>0</v>
      </c>
      <c r="ET24" s="33"/>
      <c r="EU24" s="33"/>
      <c r="EV24" s="142">
        <f t="shared" si="26"/>
        <v>0</v>
      </c>
      <c r="EW24" s="33"/>
      <c r="EX24" s="33"/>
      <c r="EY24" s="128">
        <f t="shared" si="27"/>
        <v>0</v>
      </c>
      <c r="EZ24" s="33"/>
      <c r="FA24" s="33"/>
      <c r="FB24" s="155">
        <f t="shared" si="79"/>
        <v>0</v>
      </c>
      <c r="FC24" s="67"/>
      <c r="FD24" s="33"/>
      <c r="FE24" s="128">
        <f t="shared" si="28"/>
        <v>0</v>
      </c>
      <c r="FF24" s="143">
        <f t="shared" si="29"/>
        <v>0</v>
      </c>
      <c r="FG24" s="33">
        <v>6</v>
      </c>
      <c r="FH24" s="33">
        <v>6</v>
      </c>
      <c r="FI24" s="33">
        <v>5</v>
      </c>
      <c r="FJ24" s="33">
        <v>5</v>
      </c>
      <c r="FK24" s="142">
        <f t="shared" si="30"/>
        <v>5.3</v>
      </c>
      <c r="FL24" s="33">
        <v>7</v>
      </c>
      <c r="FM24" s="33"/>
      <c r="FN24" s="128">
        <f t="shared" si="31"/>
        <v>6.2</v>
      </c>
      <c r="FO24" s="48"/>
      <c r="FP24" s="48"/>
      <c r="FQ24" s="142">
        <f t="shared" si="32"/>
        <v>0</v>
      </c>
      <c r="FR24" s="48"/>
      <c r="FS24" s="48"/>
      <c r="FT24" s="128">
        <f t="shared" si="33"/>
        <v>0</v>
      </c>
      <c r="FU24" s="143">
        <f t="shared" si="80"/>
        <v>6.2</v>
      </c>
      <c r="FV24" s="33"/>
      <c r="FW24" s="33"/>
      <c r="FX24" s="142">
        <f t="shared" si="34"/>
        <v>0</v>
      </c>
      <c r="FY24" s="33"/>
      <c r="FZ24" s="33"/>
      <c r="GA24" s="128">
        <f t="shared" si="35"/>
        <v>0</v>
      </c>
      <c r="GB24" s="48"/>
      <c r="GC24" s="48"/>
      <c r="GD24" s="142">
        <f t="shared" si="36"/>
        <v>0</v>
      </c>
      <c r="GE24" s="48"/>
      <c r="GF24" s="48"/>
      <c r="GG24" s="128">
        <f t="shared" si="37"/>
        <v>0</v>
      </c>
      <c r="GH24" s="143">
        <f t="shared" si="81"/>
        <v>0</v>
      </c>
      <c r="GI24" s="33">
        <v>3</v>
      </c>
      <c r="GJ24" s="33">
        <v>6</v>
      </c>
      <c r="GK24" s="142">
        <f t="shared" si="38"/>
        <v>5</v>
      </c>
      <c r="GL24" s="33"/>
      <c r="GM24" s="33"/>
      <c r="GN24" s="128">
        <f t="shared" si="39"/>
        <v>2.5</v>
      </c>
      <c r="GO24" s="48"/>
      <c r="GP24" s="48"/>
      <c r="GQ24" s="142">
        <f t="shared" si="40"/>
        <v>0</v>
      </c>
      <c r="GR24" s="48"/>
      <c r="GS24" s="48"/>
      <c r="GT24" s="128">
        <f t="shared" si="41"/>
        <v>0</v>
      </c>
      <c r="GU24" s="143">
        <f t="shared" si="82"/>
        <v>2.5</v>
      </c>
      <c r="GV24" s="127"/>
      <c r="GW24" s="126">
        <v>2</v>
      </c>
      <c r="GX24" s="128">
        <f t="shared" si="42"/>
        <v>1.3</v>
      </c>
      <c r="GY24" s="127"/>
      <c r="GZ24" s="126"/>
      <c r="HA24" s="128">
        <f t="shared" si="43"/>
        <v>0.7</v>
      </c>
      <c r="HB24" s="126"/>
      <c r="HC24" s="126"/>
      <c r="HD24" s="128">
        <f t="shared" si="44"/>
        <v>0</v>
      </c>
      <c r="HE24" s="126"/>
      <c r="HF24" s="126"/>
      <c r="HG24" s="128">
        <f t="shared" si="45"/>
        <v>0</v>
      </c>
      <c r="HH24" s="128">
        <f t="shared" si="83"/>
        <v>0.7</v>
      </c>
      <c r="HI24" s="33">
        <v>7</v>
      </c>
      <c r="HJ24" s="33">
        <v>7</v>
      </c>
      <c r="HK24" s="142">
        <f t="shared" si="46"/>
        <v>7</v>
      </c>
      <c r="HL24" s="33"/>
      <c r="HM24" s="33"/>
      <c r="HN24" s="128">
        <f t="shared" si="47"/>
        <v>3.5</v>
      </c>
      <c r="HO24" s="48"/>
      <c r="HP24" s="48"/>
      <c r="HQ24" s="142">
        <f t="shared" si="48"/>
        <v>0</v>
      </c>
      <c r="HR24" s="48"/>
      <c r="HS24" s="48"/>
      <c r="HT24" s="128">
        <f t="shared" si="49"/>
        <v>0</v>
      </c>
      <c r="HU24" s="143">
        <f t="shared" si="84"/>
        <v>3.5</v>
      </c>
      <c r="HV24" s="33"/>
      <c r="HW24" s="33"/>
      <c r="HX24" s="142">
        <f t="shared" si="50"/>
        <v>0</v>
      </c>
      <c r="HY24" s="33"/>
      <c r="HZ24" s="33"/>
      <c r="IA24" s="128">
        <f t="shared" si="51"/>
        <v>0</v>
      </c>
      <c r="IB24" s="48"/>
      <c r="IC24" s="48"/>
      <c r="ID24" s="142">
        <f t="shared" si="52"/>
        <v>0</v>
      </c>
      <c r="IE24" s="48"/>
      <c r="IF24" s="48"/>
      <c r="IG24" s="128">
        <f t="shared" si="53"/>
        <v>0</v>
      </c>
      <c r="IH24" s="143">
        <f t="shared" si="85"/>
        <v>0</v>
      </c>
    </row>
  </sheetData>
  <sheetProtection/>
  <mergeCells count="79">
    <mergeCell ref="A6:A8"/>
    <mergeCell ref="B6:B8"/>
    <mergeCell ref="BP6:CC6"/>
    <mergeCell ref="BB7:BB8"/>
    <mergeCell ref="BC7:BH7"/>
    <mergeCell ref="M6:M8"/>
    <mergeCell ref="AA6:AN6"/>
    <mergeCell ref="F6:G8"/>
    <mergeCell ref="H6:H8"/>
    <mergeCell ref="I6:K8"/>
    <mergeCell ref="C6:D6"/>
    <mergeCell ref="C7:C8"/>
    <mergeCell ref="D7:D8"/>
    <mergeCell ref="AI7:AN7"/>
    <mergeCell ref="E6:E8"/>
    <mergeCell ref="CR7:CW7"/>
    <mergeCell ref="BO7:BO8"/>
    <mergeCell ref="BI7:BN7"/>
    <mergeCell ref="L6:L8"/>
    <mergeCell ref="GI7:GN7"/>
    <mergeCell ref="N6:Y6"/>
    <mergeCell ref="CD7:CD8"/>
    <mergeCell ref="CE7:CJ7"/>
    <mergeCell ref="CK7:CP7"/>
    <mergeCell ref="GB7:GG7"/>
    <mergeCell ref="AO7:AO8"/>
    <mergeCell ref="AP7:AU7"/>
    <mergeCell ref="AV7:BA7"/>
    <mergeCell ref="HV6:IG6"/>
    <mergeCell ref="N7:S7"/>
    <mergeCell ref="T7:Y7"/>
    <mergeCell ref="Z7:Z8"/>
    <mergeCell ref="AA7:AH7"/>
    <mergeCell ref="CQ7:CQ8"/>
    <mergeCell ref="DR7:DY7"/>
    <mergeCell ref="FG6:FT6"/>
    <mergeCell ref="CX7:DC7"/>
    <mergeCell ref="EZ7:FE7"/>
    <mergeCell ref="HI6:HT6"/>
    <mergeCell ref="DE6:DP6"/>
    <mergeCell ref="DR6:EE6"/>
    <mergeCell ref="CR6:DC6"/>
    <mergeCell ref="EG6:ER6"/>
    <mergeCell ref="FV6:GG6"/>
    <mergeCell ref="ET6:FE6"/>
    <mergeCell ref="GI6:GT6"/>
    <mergeCell ref="BC6:BN6"/>
    <mergeCell ref="CE6:CP6"/>
    <mergeCell ref="BP7:BW7"/>
    <mergeCell ref="BX7:CC7"/>
    <mergeCell ref="AP6:BA6"/>
    <mergeCell ref="GV6:HG6"/>
    <mergeCell ref="EG7:EL7"/>
    <mergeCell ref="FF7:FF8"/>
    <mergeCell ref="FG7:FN7"/>
    <mergeCell ref="FO7:FT7"/>
    <mergeCell ref="GH7:GH8"/>
    <mergeCell ref="DZ7:EE7"/>
    <mergeCell ref="EF7:EF8"/>
    <mergeCell ref="ET7:EY7"/>
    <mergeCell ref="EM7:ER7"/>
    <mergeCell ref="FV7:GA7"/>
    <mergeCell ref="DD7:DD8"/>
    <mergeCell ref="DE7:DJ7"/>
    <mergeCell ref="DK7:DP7"/>
    <mergeCell ref="DQ7:DQ8"/>
    <mergeCell ref="ES7:ES8"/>
    <mergeCell ref="HB7:HG7"/>
    <mergeCell ref="FU7:FU8"/>
    <mergeCell ref="GO7:GT7"/>
    <mergeCell ref="GU7:GU8"/>
    <mergeCell ref="GV7:HA7"/>
    <mergeCell ref="IH7:IH8"/>
    <mergeCell ref="HH7:HH8"/>
    <mergeCell ref="HI7:HN7"/>
    <mergeCell ref="HO7:HT7"/>
    <mergeCell ref="HU7:HU8"/>
    <mergeCell ref="IB7:IG7"/>
    <mergeCell ref="HV7:IA7"/>
  </mergeCells>
  <printOptions/>
  <pageMargins left="0.7" right="0.7" top="0.75" bottom="0.75" header="0.3" footer="0.3"/>
  <pageSetup horizontalDpi="600" verticalDpi="600" orientation="portrait" r:id="rId1"/>
  <ignoredErrors>
    <ignoredError sqref="D11:D24 D9:D10 I9:K24" numberStoredAsText="1"/>
    <ignoredError sqref="DD11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IH14"/>
  <sheetViews>
    <sheetView zoomScalePageLayoutView="0" workbookViewId="0" topLeftCell="A1">
      <pane xSplit="13" ySplit="8" topLeftCell="AQ9" activePane="bottomRight" state="frozen"/>
      <selection pane="topLeft" activeCell="A1" sqref="A1"/>
      <selection pane="topRight" activeCell="M1" sqref="M1"/>
      <selection pane="bottomLeft" activeCell="A9" sqref="A9"/>
      <selection pane="bottomRight" activeCell="HY11" sqref="HY11"/>
    </sheetView>
  </sheetViews>
  <sheetFormatPr defaultColWidth="9.140625" defaultRowHeight="15"/>
  <cols>
    <col min="1" max="1" width="2.7109375" style="47" customWidth="1"/>
    <col min="2" max="2" width="2.8515625" style="47" customWidth="1"/>
    <col min="3" max="3" width="5.421875" style="47" customWidth="1"/>
    <col min="4" max="4" width="3.421875" style="47" customWidth="1"/>
    <col min="5" max="5" width="10.00390625" style="47" customWidth="1"/>
    <col min="6" max="6" width="15.140625" style="47" customWidth="1"/>
    <col min="7" max="7" width="8.00390625" style="47" customWidth="1"/>
    <col min="8" max="8" width="9.140625" style="47" customWidth="1"/>
    <col min="9" max="11" width="2.57421875" style="47" hidden="1" customWidth="1"/>
    <col min="12" max="12" width="7.28125" style="47" customWidth="1"/>
    <col min="13" max="13" width="7.57421875" style="47" customWidth="1"/>
    <col min="14" max="19" width="2.8515625" style="47" customWidth="1"/>
    <col min="20" max="25" width="2.8515625" style="47" hidden="1" customWidth="1"/>
    <col min="26" max="34" width="2.8515625" style="47" customWidth="1"/>
    <col min="35" max="40" width="2.8515625" style="47" hidden="1" customWidth="1"/>
    <col min="41" max="47" width="2.8515625" style="47" customWidth="1"/>
    <col min="48" max="53" width="2.8515625" style="47" hidden="1" customWidth="1"/>
    <col min="54" max="60" width="2.8515625" style="47" customWidth="1"/>
    <col min="61" max="66" width="2.8515625" style="47" hidden="1" customWidth="1"/>
    <col min="67" max="75" width="2.8515625" style="47" customWidth="1"/>
    <col min="76" max="81" width="2.8515625" style="47" hidden="1" customWidth="1"/>
    <col min="82" max="88" width="2.8515625" style="47" customWidth="1"/>
    <col min="89" max="94" width="2.8515625" style="47" hidden="1" customWidth="1"/>
    <col min="95" max="101" width="2.8515625" style="47" customWidth="1"/>
    <col min="102" max="107" width="2.8515625" style="47" hidden="1" customWidth="1"/>
    <col min="108" max="116" width="2.8515625" style="47" customWidth="1"/>
    <col min="117" max="122" width="2.8515625" style="47" hidden="1" customWidth="1"/>
    <col min="123" max="129" width="2.8515625" style="47" customWidth="1"/>
    <col min="130" max="135" width="2.8515625" style="47" hidden="1" customWidth="1"/>
    <col min="136" max="142" width="2.8515625" style="47" customWidth="1"/>
    <col min="143" max="148" width="2.8515625" style="47" hidden="1" customWidth="1"/>
    <col min="149" max="157" width="2.8515625" style="47" customWidth="1"/>
    <col min="158" max="163" width="2.8515625" style="47" hidden="1" customWidth="1"/>
    <col min="164" max="170" width="2.8515625" style="47" customWidth="1"/>
    <col min="171" max="176" width="2.8515625" style="47" hidden="1" customWidth="1"/>
    <col min="177" max="183" width="2.8515625" style="47" customWidth="1"/>
    <col min="184" max="189" width="2.8515625" style="47" hidden="1" customWidth="1"/>
    <col min="190" max="196" width="2.8515625" style="47" customWidth="1"/>
    <col min="197" max="202" width="2.8515625" style="47" hidden="1" customWidth="1"/>
    <col min="203" max="209" width="2.8515625" style="47" customWidth="1"/>
    <col min="210" max="215" width="2.8515625" style="47" hidden="1" customWidth="1"/>
    <col min="216" max="222" width="2.8515625" style="47" customWidth="1"/>
    <col min="223" max="228" width="2.8515625" style="47" hidden="1" customWidth="1"/>
    <col min="229" max="235" width="2.8515625" style="47" customWidth="1"/>
    <col min="236" max="241" width="2.8515625" style="47" hidden="1" customWidth="1"/>
    <col min="242" max="242" width="2.8515625" style="47" customWidth="1"/>
    <col min="243" max="16384" width="9.140625" style="47" customWidth="1"/>
  </cols>
  <sheetData>
    <row r="1" spans="1:242" ht="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</row>
    <row r="2" spans="1:242" ht="1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</row>
    <row r="3" spans="1:242" ht="15">
      <c r="A3" s="24" t="s">
        <v>33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</row>
    <row r="4" spans="1:242" ht="15">
      <c r="A4" s="24" t="s">
        <v>76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</row>
    <row r="5" spans="1:242" ht="1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</row>
    <row r="6" spans="1:242" ht="21.75" customHeight="1">
      <c r="A6" s="199" t="s">
        <v>2</v>
      </c>
      <c r="B6" s="199" t="s">
        <v>3</v>
      </c>
      <c r="C6" s="224" t="s">
        <v>632</v>
      </c>
      <c r="D6" s="224"/>
      <c r="E6" s="200" t="s">
        <v>542</v>
      </c>
      <c r="F6" s="199" t="s">
        <v>4</v>
      </c>
      <c r="G6" s="198"/>
      <c r="H6" s="199" t="s">
        <v>5</v>
      </c>
      <c r="I6" s="203"/>
      <c r="J6" s="204"/>
      <c r="K6" s="205"/>
      <c r="L6" s="197" t="s">
        <v>6</v>
      </c>
      <c r="M6" s="197" t="s">
        <v>7</v>
      </c>
      <c r="N6" s="212" t="s">
        <v>34</v>
      </c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154">
        <v>4</v>
      </c>
      <c r="AA6" s="212" t="s">
        <v>18</v>
      </c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154">
        <v>6</v>
      </c>
      <c r="AP6" s="212" t="s">
        <v>19</v>
      </c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154">
        <v>2</v>
      </c>
      <c r="BC6" s="212" t="s">
        <v>20</v>
      </c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154">
        <v>3</v>
      </c>
      <c r="BP6" s="212" t="s">
        <v>21</v>
      </c>
      <c r="BQ6" s="213"/>
      <c r="BR6" s="213"/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/>
      <c r="CD6" s="154">
        <v>5</v>
      </c>
      <c r="CE6" s="212" t="s">
        <v>22</v>
      </c>
      <c r="CF6" s="213"/>
      <c r="CG6" s="213"/>
      <c r="CH6" s="213"/>
      <c r="CI6" s="213"/>
      <c r="CJ6" s="213"/>
      <c r="CK6" s="213"/>
      <c r="CL6" s="213"/>
      <c r="CM6" s="213"/>
      <c r="CN6" s="213"/>
      <c r="CO6" s="213"/>
      <c r="CP6" s="213"/>
      <c r="CQ6" s="154">
        <v>2</v>
      </c>
      <c r="CR6" s="212" t="s">
        <v>77</v>
      </c>
      <c r="CS6" s="213"/>
      <c r="CT6" s="213"/>
      <c r="CU6" s="213"/>
      <c r="CV6" s="213"/>
      <c r="CW6" s="213"/>
      <c r="CX6" s="213"/>
      <c r="CY6" s="213"/>
      <c r="CZ6" s="213"/>
      <c r="DA6" s="213"/>
      <c r="DB6" s="213"/>
      <c r="DC6" s="213"/>
      <c r="DD6" s="154">
        <v>2</v>
      </c>
      <c r="DE6" s="212" t="s">
        <v>78</v>
      </c>
      <c r="DF6" s="213"/>
      <c r="DG6" s="213"/>
      <c r="DH6" s="213"/>
      <c r="DI6" s="213"/>
      <c r="DJ6" s="213"/>
      <c r="DK6" s="213"/>
      <c r="DL6" s="213"/>
      <c r="DM6" s="213"/>
      <c r="DN6" s="213"/>
      <c r="DO6" s="213"/>
      <c r="DP6" s="213"/>
      <c r="DQ6" s="213"/>
      <c r="DR6" s="213"/>
      <c r="DS6" s="154">
        <v>4</v>
      </c>
      <c r="DT6" s="212" t="s">
        <v>25</v>
      </c>
      <c r="DU6" s="213"/>
      <c r="DV6" s="213"/>
      <c r="DW6" s="213"/>
      <c r="DX6" s="213"/>
      <c r="DY6" s="213"/>
      <c r="DZ6" s="213"/>
      <c r="EA6" s="213"/>
      <c r="EB6" s="213"/>
      <c r="EC6" s="213"/>
      <c r="ED6" s="213"/>
      <c r="EE6" s="213"/>
      <c r="EF6" s="154">
        <v>2</v>
      </c>
      <c r="EG6" s="212" t="s">
        <v>79</v>
      </c>
      <c r="EH6" s="213"/>
      <c r="EI6" s="213"/>
      <c r="EJ6" s="213"/>
      <c r="EK6" s="213"/>
      <c r="EL6" s="213"/>
      <c r="EM6" s="213"/>
      <c r="EN6" s="213"/>
      <c r="EO6" s="213"/>
      <c r="EP6" s="213"/>
      <c r="EQ6" s="213"/>
      <c r="ER6" s="213"/>
      <c r="ES6" s="154">
        <v>3</v>
      </c>
      <c r="ET6" s="212" t="s">
        <v>80</v>
      </c>
      <c r="EU6" s="213"/>
      <c r="EV6" s="213"/>
      <c r="EW6" s="213"/>
      <c r="EX6" s="213"/>
      <c r="EY6" s="213"/>
      <c r="EZ6" s="213"/>
      <c r="FA6" s="213"/>
      <c r="FB6" s="213"/>
      <c r="FC6" s="213"/>
      <c r="FD6" s="213"/>
      <c r="FE6" s="213"/>
      <c r="FF6" s="213"/>
      <c r="FG6" s="213"/>
      <c r="FH6" s="154">
        <v>4</v>
      </c>
      <c r="FI6" s="212" t="s">
        <v>81</v>
      </c>
      <c r="FJ6" s="213"/>
      <c r="FK6" s="213"/>
      <c r="FL6" s="213"/>
      <c r="FM6" s="213"/>
      <c r="FN6" s="213"/>
      <c r="FO6" s="213"/>
      <c r="FP6" s="213"/>
      <c r="FQ6" s="213"/>
      <c r="FR6" s="213"/>
      <c r="FS6" s="213"/>
      <c r="FT6" s="213"/>
      <c r="FU6" s="154">
        <v>3</v>
      </c>
      <c r="FV6" s="212" t="s">
        <v>82</v>
      </c>
      <c r="FW6" s="213"/>
      <c r="FX6" s="213"/>
      <c r="FY6" s="213"/>
      <c r="FZ6" s="213"/>
      <c r="GA6" s="213"/>
      <c r="GB6" s="213"/>
      <c r="GC6" s="213"/>
      <c r="GD6" s="213"/>
      <c r="GE6" s="213"/>
      <c r="GF6" s="213"/>
      <c r="GG6" s="213"/>
      <c r="GH6" s="154">
        <v>2</v>
      </c>
      <c r="GI6" s="212" t="s">
        <v>83</v>
      </c>
      <c r="GJ6" s="213"/>
      <c r="GK6" s="213"/>
      <c r="GL6" s="213"/>
      <c r="GM6" s="213"/>
      <c r="GN6" s="213"/>
      <c r="GO6" s="213"/>
      <c r="GP6" s="213"/>
      <c r="GQ6" s="213"/>
      <c r="GR6" s="213"/>
      <c r="GS6" s="213"/>
      <c r="GT6" s="213"/>
      <c r="GU6" s="154">
        <v>2</v>
      </c>
      <c r="GV6" s="212" t="s">
        <v>84</v>
      </c>
      <c r="GW6" s="213"/>
      <c r="GX6" s="213"/>
      <c r="GY6" s="213"/>
      <c r="GZ6" s="213"/>
      <c r="HA6" s="213"/>
      <c r="HB6" s="213"/>
      <c r="HC6" s="213"/>
      <c r="HD6" s="213"/>
      <c r="HE6" s="213"/>
      <c r="HF6" s="213"/>
      <c r="HG6" s="213"/>
      <c r="HH6" s="154">
        <v>3</v>
      </c>
      <c r="HI6" s="212" t="s">
        <v>85</v>
      </c>
      <c r="HJ6" s="213"/>
      <c r="HK6" s="213"/>
      <c r="HL6" s="213"/>
      <c r="HM6" s="213"/>
      <c r="HN6" s="213"/>
      <c r="HO6" s="213"/>
      <c r="HP6" s="213"/>
      <c r="HQ6" s="213"/>
      <c r="HR6" s="213"/>
      <c r="HS6" s="213"/>
      <c r="HT6" s="213"/>
      <c r="HU6" s="154">
        <v>2</v>
      </c>
      <c r="HV6" s="264" t="s">
        <v>86</v>
      </c>
      <c r="HW6" s="213"/>
      <c r="HX6" s="213"/>
      <c r="HY6" s="213"/>
      <c r="HZ6" s="213"/>
      <c r="IA6" s="213"/>
      <c r="IB6" s="213"/>
      <c r="IC6" s="213"/>
      <c r="ID6" s="213"/>
      <c r="IE6" s="213"/>
      <c r="IF6" s="213"/>
      <c r="IG6" s="213"/>
      <c r="IH6" s="154">
        <v>2</v>
      </c>
    </row>
    <row r="7" spans="1:242" ht="15" customHeight="1">
      <c r="A7" s="199"/>
      <c r="B7" s="198"/>
      <c r="C7" s="225" t="s">
        <v>633</v>
      </c>
      <c r="D7" s="225" t="s">
        <v>634</v>
      </c>
      <c r="E7" s="201"/>
      <c r="F7" s="198"/>
      <c r="G7" s="198"/>
      <c r="H7" s="198"/>
      <c r="I7" s="206"/>
      <c r="J7" s="207"/>
      <c r="K7" s="208"/>
      <c r="L7" s="198"/>
      <c r="M7" s="198"/>
      <c r="N7" s="214" t="s">
        <v>8</v>
      </c>
      <c r="O7" s="215"/>
      <c r="P7" s="215"/>
      <c r="Q7" s="215"/>
      <c r="R7" s="215"/>
      <c r="S7" s="216"/>
      <c r="T7" s="214" t="s">
        <v>9</v>
      </c>
      <c r="U7" s="215"/>
      <c r="V7" s="215"/>
      <c r="W7" s="215"/>
      <c r="X7" s="215"/>
      <c r="Y7" s="216"/>
      <c r="Z7" s="217" t="s">
        <v>10</v>
      </c>
      <c r="AA7" s="219" t="s">
        <v>8</v>
      </c>
      <c r="AB7" s="220"/>
      <c r="AC7" s="220"/>
      <c r="AD7" s="220"/>
      <c r="AE7" s="220"/>
      <c r="AF7" s="220"/>
      <c r="AG7" s="220"/>
      <c r="AH7" s="220"/>
      <c r="AI7" s="214" t="s">
        <v>9</v>
      </c>
      <c r="AJ7" s="215"/>
      <c r="AK7" s="215"/>
      <c r="AL7" s="215"/>
      <c r="AM7" s="215"/>
      <c r="AN7" s="216"/>
      <c r="AO7" s="217" t="s">
        <v>10</v>
      </c>
      <c r="AP7" s="219" t="s">
        <v>8</v>
      </c>
      <c r="AQ7" s="220"/>
      <c r="AR7" s="220"/>
      <c r="AS7" s="220"/>
      <c r="AT7" s="220"/>
      <c r="AU7" s="220"/>
      <c r="AV7" s="214" t="s">
        <v>9</v>
      </c>
      <c r="AW7" s="215"/>
      <c r="AX7" s="215"/>
      <c r="AY7" s="215"/>
      <c r="AZ7" s="215"/>
      <c r="BA7" s="216"/>
      <c r="BB7" s="217" t="s">
        <v>10</v>
      </c>
      <c r="BC7" s="214" t="s">
        <v>8</v>
      </c>
      <c r="BD7" s="215"/>
      <c r="BE7" s="215"/>
      <c r="BF7" s="215"/>
      <c r="BG7" s="215"/>
      <c r="BH7" s="216"/>
      <c r="BI7" s="214" t="s">
        <v>9</v>
      </c>
      <c r="BJ7" s="215"/>
      <c r="BK7" s="215"/>
      <c r="BL7" s="215"/>
      <c r="BM7" s="215"/>
      <c r="BN7" s="216"/>
      <c r="BO7" s="217" t="s">
        <v>10</v>
      </c>
      <c r="BP7" s="219" t="s">
        <v>8</v>
      </c>
      <c r="BQ7" s="220"/>
      <c r="BR7" s="220"/>
      <c r="BS7" s="220"/>
      <c r="BT7" s="220"/>
      <c r="BU7" s="220"/>
      <c r="BV7" s="220"/>
      <c r="BW7" s="220"/>
      <c r="BX7" s="214" t="s">
        <v>9</v>
      </c>
      <c r="BY7" s="215"/>
      <c r="BZ7" s="215"/>
      <c r="CA7" s="215"/>
      <c r="CB7" s="215"/>
      <c r="CC7" s="216"/>
      <c r="CD7" s="217" t="s">
        <v>10</v>
      </c>
      <c r="CE7" s="219" t="s">
        <v>8</v>
      </c>
      <c r="CF7" s="220"/>
      <c r="CG7" s="220"/>
      <c r="CH7" s="220"/>
      <c r="CI7" s="220"/>
      <c r="CJ7" s="220"/>
      <c r="CK7" s="214" t="s">
        <v>9</v>
      </c>
      <c r="CL7" s="215"/>
      <c r="CM7" s="215"/>
      <c r="CN7" s="215"/>
      <c r="CO7" s="215"/>
      <c r="CP7" s="216"/>
      <c r="CQ7" s="217" t="s">
        <v>10</v>
      </c>
      <c r="CR7" s="219" t="s">
        <v>8</v>
      </c>
      <c r="CS7" s="220"/>
      <c r="CT7" s="220"/>
      <c r="CU7" s="220"/>
      <c r="CV7" s="220"/>
      <c r="CW7" s="220"/>
      <c r="CX7" s="214" t="s">
        <v>9</v>
      </c>
      <c r="CY7" s="215"/>
      <c r="CZ7" s="215"/>
      <c r="DA7" s="215"/>
      <c r="DB7" s="215"/>
      <c r="DC7" s="216"/>
      <c r="DD7" s="217" t="s">
        <v>10</v>
      </c>
      <c r="DE7" s="219" t="s">
        <v>8</v>
      </c>
      <c r="DF7" s="220"/>
      <c r="DG7" s="220"/>
      <c r="DH7" s="220"/>
      <c r="DI7" s="220"/>
      <c r="DJ7" s="220"/>
      <c r="DK7" s="220"/>
      <c r="DL7" s="220"/>
      <c r="DM7" s="214" t="s">
        <v>9</v>
      </c>
      <c r="DN7" s="215"/>
      <c r="DO7" s="215"/>
      <c r="DP7" s="215"/>
      <c r="DQ7" s="215"/>
      <c r="DR7" s="216"/>
      <c r="DS7" s="217" t="s">
        <v>10</v>
      </c>
      <c r="DT7" s="219" t="s">
        <v>8</v>
      </c>
      <c r="DU7" s="220"/>
      <c r="DV7" s="220"/>
      <c r="DW7" s="220"/>
      <c r="DX7" s="220"/>
      <c r="DY7" s="220"/>
      <c r="DZ7" s="214" t="s">
        <v>9</v>
      </c>
      <c r="EA7" s="215"/>
      <c r="EB7" s="215"/>
      <c r="EC7" s="215"/>
      <c r="ED7" s="215"/>
      <c r="EE7" s="216"/>
      <c r="EF7" s="217" t="s">
        <v>10</v>
      </c>
      <c r="EG7" s="219" t="s">
        <v>8</v>
      </c>
      <c r="EH7" s="220"/>
      <c r="EI7" s="220"/>
      <c r="EJ7" s="220"/>
      <c r="EK7" s="220"/>
      <c r="EL7" s="220"/>
      <c r="EM7" s="214" t="s">
        <v>9</v>
      </c>
      <c r="EN7" s="215"/>
      <c r="EO7" s="215"/>
      <c r="EP7" s="215"/>
      <c r="EQ7" s="215"/>
      <c r="ER7" s="216"/>
      <c r="ES7" s="217" t="s">
        <v>10</v>
      </c>
      <c r="ET7" s="219" t="s">
        <v>8</v>
      </c>
      <c r="EU7" s="220"/>
      <c r="EV7" s="220"/>
      <c r="EW7" s="220"/>
      <c r="EX7" s="220"/>
      <c r="EY7" s="220"/>
      <c r="EZ7" s="220"/>
      <c r="FA7" s="220"/>
      <c r="FB7" s="214" t="s">
        <v>9</v>
      </c>
      <c r="FC7" s="215"/>
      <c r="FD7" s="215"/>
      <c r="FE7" s="215"/>
      <c r="FF7" s="215"/>
      <c r="FG7" s="216"/>
      <c r="FH7" s="217" t="s">
        <v>10</v>
      </c>
      <c r="FI7" s="219" t="s">
        <v>8</v>
      </c>
      <c r="FJ7" s="220"/>
      <c r="FK7" s="220"/>
      <c r="FL7" s="220"/>
      <c r="FM7" s="220"/>
      <c r="FN7" s="220"/>
      <c r="FO7" s="214" t="s">
        <v>9</v>
      </c>
      <c r="FP7" s="215"/>
      <c r="FQ7" s="215"/>
      <c r="FR7" s="215"/>
      <c r="FS7" s="215"/>
      <c r="FT7" s="216"/>
      <c r="FU7" s="217" t="s">
        <v>10</v>
      </c>
      <c r="FV7" s="219" t="s">
        <v>8</v>
      </c>
      <c r="FW7" s="220"/>
      <c r="FX7" s="220"/>
      <c r="FY7" s="220"/>
      <c r="FZ7" s="220"/>
      <c r="GA7" s="220"/>
      <c r="GB7" s="214" t="s">
        <v>9</v>
      </c>
      <c r="GC7" s="215"/>
      <c r="GD7" s="215"/>
      <c r="GE7" s="215"/>
      <c r="GF7" s="215"/>
      <c r="GG7" s="216"/>
      <c r="GH7" s="217" t="s">
        <v>10</v>
      </c>
      <c r="GI7" s="219" t="s">
        <v>8</v>
      </c>
      <c r="GJ7" s="220"/>
      <c r="GK7" s="220"/>
      <c r="GL7" s="220"/>
      <c r="GM7" s="220"/>
      <c r="GN7" s="220"/>
      <c r="GO7" s="214" t="s">
        <v>9</v>
      </c>
      <c r="GP7" s="215"/>
      <c r="GQ7" s="215"/>
      <c r="GR7" s="215"/>
      <c r="GS7" s="215"/>
      <c r="GT7" s="216"/>
      <c r="GU7" s="217" t="s">
        <v>10</v>
      </c>
      <c r="GV7" s="219" t="s">
        <v>8</v>
      </c>
      <c r="GW7" s="220"/>
      <c r="GX7" s="220"/>
      <c r="GY7" s="220"/>
      <c r="GZ7" s="220"/>
      <c r="HA7" s="220"/>
      <c r="HB7" s="214" t="s">
        <v>9</v>
      </c>
      <c r="HC7" s="215"/>
      <c r="HD7" s="215"/>
      <c r="HE7" s="215"/>
      <c r="HF7" s="215"/>
      <c r="HG7" s="216"/>
      <c r="HH7" s="217" t="s">
        <v>10</v>
      </c>
      <c r="HI7" s="219" t="s">
        <v>8</v>
      </c>
      <c r="HJ7" s="220"/>
      <c r="HK7" s="220"/>
      <c r="HL7" s="220"/>
      <c r="HM7" s="220"/>
      <c r="HN7" s="220"/>
      <c r="HO7" s="214" t="s">
        <v>9</v>
      </c>
      <c r="HP7" s="215"/>
      <c r="HQ7" s="215"/>
      <c r="HR7" s="215"/>
      <c r="HS7" s="215"/>
      <c r="HT7" s="216"/>
      <c r="HU7" s="217" t="s">
        <v>10</v>
      </c>
      <c r="HV7" s="219" t="s">
        <v>8</v>
      </c>
      <c r="HW7" s="220"/>
      <c r="HX7" s="220"/>
      <c r="HY7" s="220"/>
      <c r="HZ7" s="220"/>
      <c r="IA7" s="220"/>
      <c r="IB7" s="214" t="s">
        <v>9</v>
      </c>
      <c r="IC7" s="215"/>
      <c r="ID7" s="215"/>
      <c r="IE7" s="215"/>
      <c r="IF7" s="215"/>
      <c r="IG7" s="216"/>
      <c r="IH7" s="217" t="s">
        <v>10</v>
      </c>
    </row>
    <row r="8" spans="1:242" s="40" customFormat="1" ht="32.25" customHeight="1">
      <c r="A8" s="199"/>
      <c r="B8" s="198"/>
      <c r="C8" s="225"/>
      <c r="D8" s="225"/>
      <c r="E8" s="202"/>
      <c r="F8" s="198"/>
      <c r="G8" s="198"/>
      <c r="H8" s="198"/>
      <c r="I8" s="209"/>
      <c r="J8" s="210"/>
      <c r="K8" s="211"/>
      <c r="L8" s="198"/>
      <c r="M8" s="198"/>
      <c r="N8" s="137" t="s">
        <v>11</v>
      </c>
      <c r="O8" s="137" t="s">
        <v>12</v>
      </c>
      <c r="P8" s="138" t="s">
        <v>13</v>
      </c>
      <c r="Q8" s="138" t="s">
        <v>14</v>
      </c>
      <c r="R8" s="138" t="s">
        <v>15</v>
      </c>
      <c r="S8" s="138" t="s">
        <v>16</v>
      </c>
      <c r="T8" s="137" t="s">
        <v>11</v>
      </c>
      <c r="U8" s="137" t="s">
        <v>12</v>
      </c>
      <c r="V8" s="138" t="s">
        <v>13</v>
      </c>
      <c r="W8" s="138" t="s">
        <v>14</v>
      </c>
      <c r="X8" s="138" t="s">
        <v>15</v>
      </c>
      <c r="Y8" s="139" t="s">
        <v>17</v>
      </c>
      <c r="Z8" s="221"/>
      <c r="AA8" s="137" t="s">
        <v>11</v>
      </c>
      <c r="AB8" s="137" t="s">
        <v>11</v>
      </c>
      <c r="AC8" s="137" t="s">
        <v>12</v>
      </c>
      <c r="AD8" s="137" t="s">
        <v>12</v>
      </c>
      <c r="AE8" s="138" t="s">
        <v>13</v>
      </c>
      <c r="AF8" s="138" t="s">
        <v>14</v>
      </c>
      <c r="AG8" s="138" t="s">
        <v>15</v>
      </c>
      <c r="AH8" s="138" t="s">
        <v>17</v>
      </c>
      <c r="AI8" s="137" t="s">
        <v>11</v>
      </c>
      <c r="AJ8" s="137" t="s">
        <v>12</v>
      </c>
      <c r="AK8" s="138" t="s">
        <v>13</v>
      </c>
      <c r="AL8" s="138" t="s">
        <v>14</v>
      </c>
      <c r="AM8" s="138" t="s">
        <v>15</v>
      </c>
      <c r="AN8" s="138" t="s">
        <v>17</v>
      </c>
      <c r="AO8" s="218"/>
      <c r="AP8" s="137" t="s">
        <v>11</v>
      </c>
      <c r="AQ8" s="137" t="s">
        <v>12</v>
      </c>
      <c r="AR8" s="138" t="s">
        <v>13</v>
      </c>
      <c r="AS8" s="138" t="s">
        <v>14</v>
      </c>
      <c r="AT8" s="138" t="s">
        <v>15</v>
      </c>
      <c r="AU8" s="138" t="s">
        <v>17</v>
      </c>
      <c r="AV8" s="137" t="s">
        <v>11</v>
      </c>
      <c r="AW8" s="137" t="s">
        <v>12</v>
      </c>
      <c r="AX8" s="138" t="s">
        <v>13</v>
      </c>
      <c r="AY8" s="138" t="s">
        <v>14</v>
      </c>
      <c r="AZ8" s="138" t="s">
        <v>15</v>
      </c>
      <c r="BA8" s="138" t="s">
        <v>17</v>
      </c>
      <c r="BB8" s="218"/>
      <c r="BC8" s="137" t="s">
        <v>11</v>
      </c>
      <c r="BD8" s="137" t="s">
        <v>12</v>
      </c>
      <c r="BE8" s="138" t="s">
        <v>13</v>
      </c>
      <c r="BF8" s="138" t="s">
        <v>14</v>
      </c>
      <c r="BG8" s="138" t="s">
        <v>15</v>
      </c>
      <c r="BH8" s="138" t="s">
        <v>16</v>
      </c>
      <c r="BI8" s="137" t="s">
        <v>11</v>
      </c>
      <c r="BJ8" s="137" t="s">
        <v>12</v>
      </c>
      <c r="BK8" s="138" t="s">
        <v>13</v>
      </c>
      <c r="BL8" s="138" t="s">
        <v>14</v>
      </c>
      <c r="BM8" s="138" t="s">
        <v>15</v>
      </c>
      <c r="BN8" s="138" t="s">
        <v>17</v>
      </c>
      <c r="BO8" s="218"/>
      <c r="BP8" s="137" t="s">
        <v>11</v>
      </c>
      <c r="BQ8" s="137" t="s">
        <v>11</v>
      </c>
      <c r="BR8" s="137" t="s">
        <v>12</v>
      </c>
      <c r="BS8" s="137" t="s">
        <v>12</v>
      </c>
      <c r="BT8" s="138" t="s">
        <v>13</v>
      </c>
      <c r="BU8" s="138" t="s">
        <v>14</v>
      </c>
      <c r="BV8" s="138" t="s">
        <v>15</v>
      </c>
      <c r="BW8" s="138" t="s">
        <v>17</v>
      </c>
      <c r="BX8" s="137" t="s">
        <v>11</v>
      </c>
      <c r="BY8" s="137" t="s">
        <v>12</v>
      </c>
      <c r="BZ8" s="138" t="s">
        <v>13</v>
      </c>
      <c r="CA8" s="138" t="s">
        <v>14</v>
      </c>
      <c r="CB8" s="138" t="s">
        <v>15</v>
      </c>
      <c r="CC8" s="138" t="s">
        <v>17</v>
      </c>
      <c r="CD8" s="218"/>
      <c r="CE8" s="137" t="s">
        <v>11</v>
      </c>
      <c r="CF8" s="137" t="s">
        <v>12</v>
      </c>
      <c r="CG8" s="138" t="s">
        <v>13</v>
      </c>
      <c r="CH8" s="138" t="s">
        <v>14</v>
      </c>
      <c r="CI8" s="138" t="s">
        <v>15</v>
      </c>
      <c r="CJ8" s="138" t="s">
        <v>17</v>
      </c>
      <c r="CK8" s="137" t="s">
        <v>11</v>
      </c>
      <c r="CL8" s="137" t="s">
        <v>12</v>
      </c>
      <c r="CM8" s="138" t="s">
        <v>13</v>
      </c>
      <c r="CN8" s="138" t="s">
        <v>14</v>
      </c>
      <c r="CO8" s="138" t="s">
        <v>15</v>
      </c>
      <c r="CP8" s="138" t="s">
        <v>17</v>
      </c>
      <c r="CQ8" s="218"/>
      <c r="CR8" s="137" t="s">
        <v>11</v>
      </c>
      <c r="CS8" s="137" t="s">
        <v>12</v>
      </c>
      <c r="CT8" s="138" t="s">
        <v>13</v>
      </c>
      <c r="CU8" s="138" t="s">
        <v>14</v>
      </c>
      <c r="CV8" s="138" t="s">
        <v>15</v>
      </c>
      <c r="CW8" s="138" t="s">
        <v>17</v>
      </c>
      <c r="CX8" s="137" t="s">
        <v>11</v>
      </c>
      <c r="CY8" s="137" t="s">
        <v>12</v>
      </c>
      <c r="CZ8" s="138" t="s">
        <v>13</v>
      </c>
      <c r="DA8" s="138" t="s">
        <v>14</v>
      </c>
      <c r="DB8" s="138" t="s">
        <v>15</v>
      </c>
      <c r="DC8" s="138" t="s">
        <v>17</v>
      </c>
      <c r="DD8" s="218"/>
      <c r="DE8" s="137" t="s">
        <v>11</v>
      </c>
      <c r="DF8" s="137" t="s">
        <v>11</v>
      </c>
      <c r="DG8" s="137" t="s">
        <v>12</v>
      </c>
      <c r="DH8" s="137" t="s">
        <v>12</v>
      </c>
      <c r="DI8" s="138" t="s">
        <v>13</v>
      </c>
      <c r="DJ8" s="138" t="s">
        <v>14</v>
      </c>
      <c r="DK8" s="138" t="s">
        <v>15</v>
      </c>
      <c r="DL8" s="138" t="s">
        <v>17</v>
      </c>
      <c r="DM8" s="137" t="s">
        <v>11</v>
      </c>
      <c r="DN8" s="137" t="s">
        <v>12</v>
      </c>
      <c r="DO8" s="138" t="s">
        <v>13</v>
      </c>
      <c r="DP8" s="138" t="s">
        <v>14</v>
      </c>
      <c r="DQ8" s="138" t="s">
        <v>15</v>
      </c>
      <c r="DR8" s="138" t="s">
        <v>17</v>
      </c>
      <c r="DS8" s="218"/>
      <c r="DT8" s="137" t="s">
        <v>11</v>
      </c>
      <c r="DU8" s="137" t="s">
        <v>12</v>
      </c>
      <c r="DV8" s="138" t="s">
        <v>13</v>
      </c>
      <c r="DW8" s="138" t="s">
        <v>14</v>
      </c>
      <c r="DX8" s="138" t="s">
        <v>15</v>
      </c>
      <c r="DY8" s="138" t="s">
        <v>17</v>
      </c>
      <c r="DZ8" s="137" t="s">
        <v>11</v>
      </c>
      <c r="EA8" s="137" t="s">
        <v>12</v>
      </c>
      <c r="EB8" s="138" t="s">
        <v>13</v>
      </c>
      <c r="EC8" s="138" t="s">
        <v>14</v>
      </c>
      <c r="ED8" s="138" t="s">
        <v>15</v>
      </c>
      <c r="EE8" s="138" t="s">
        <v>17</v>
      </c>
      <c r="EF8" s="218"/>
      <c r="EG8" s="137" t="s">
        <v>11</v>
      </c>
      <c r="EH8" s="137" t="s">
        <v>12</v>
      </c>
      <c r="EI8" s="138" t="s">
        <v>13</v>
      </c>
      <c r="EJ8" s="138" t="s">
        <v>14</v>
      </c>
      <c r="EK8" s="138" t="s">
        <v>15</v>
      </c>
      <c r="EL8" s="138" t="s">
        <v>17</v>
      </c>
      <c r="EM8" s="137" t="s">
        <v>11</v>
      </c>
      <c r="EN8" s="137" t="s">
        <v>12</v>
      </c>
      <c r="EO8" s="138" t="s">
        <v>13</v>
      </c>
      <c r="EP8" s="138" t="s">
        <v>14</v>
      </c>
      <c r="EQ8" s="138" t="s">
        <v>15</v>
      </c>
      <c r="ER8" s="138" t="s">
        <v>17</v>
      </c>
      <c r="ES8" s="218"/>
      <c r="ET8" s="137" t="s">
        <v>11</v>
      </c>
      <c r="EU8" s="137" t="s">
        <v>11</v>
      </c>
      <c r="EV8" s="137" t="s">
        <v>12</v>
      </c>
      <c r="EW8" s="137" t="s">
        <v>12</v>
      </c>
      <c r="EX8" s="138" t="s">
        <v>13</v>
      </c>
      <c r="EY8" s="138" t="s">
        <v>14</v>
      </c>
      <c r="EZ8" s="138" t="s">
        <v>15</v>
      </c>
      <c r="FA8" s="138" t="s">
        <v>17</v>
      </c>
      <c r="FB8" s="137" t="s">
        <v>11</v>
      </c>
      <c r="FC8" s="137" t="s">
        <v>12</v>
      </c>
      <c r="FD8" s="138" t="s">
        <v>13</v>
      </c>
      <c r="FE8" s="138" t="s">
        <v>14</v>
      </c>
      <c r="FF8" s="138" t="s">
        <v>15</v>
      </c>
      <c r="FG8" s="138" t="s">
        <v>17</v>
      </c>
      <c r="FH8" s="218"/>
      <c r="FI8" s="137" t="s">
        <v>11</v>
      </c>
      <c r="FJ8" s="137" t="s">
        <v>12</v>
      </c>
      <c r="FK8" s="138" t="s">
        <v>13</v>
      </c>
      <c r="FL8" s="138" t="s">
        <v>14</v>
      </c>
      <c r="FM8" s="138" t="s">
        <v>15</v>
      </c>
      <c r="FN8" s="138" t="s">
        <v>17</v>
      </c>
      <c r="FO8" s="137" t="s">
        <v>11</v>
      </c>
      <c r="FP8" s="137" t="s">
        <v>12</v>
      </c>
      <c r="FQ8" s="138" t="s">
        <v>13</v>
      </c>
      <c r="FR8" s="138" t="s">
        <v>14</v>
      </c>
      <c r="FS8" s="138" t="s">
        <v>15</v>
      </c>
      <c r="FT8" s="138" t="s">
        <v>17</v>
      </c>
      <c r="FU8" s="218"/>
      <c r="FV8" s="137" t="s">
        <v>11</v>
      </c>
      <c r="FW8" s="137" t="s">
        <v>12</v>
      </c>
      <c r="FX8" s="138" t="s">
        <v>13</v>
      </c>
      <c r="FY8" s="138" t="s">
        <v>14</v>
      </c>
      <c r="FZ8" s="138" t="s">
        <v>15</v>
      </c>
      <c r="GA8" s="138" t="s">
        <v>17</v>
      </c>
      <c r="GB8" s="137" t="s">
        <v>11</v>
      </c>
      <c r="GC8" s="137" t="s">
        <v>12</v>
      </c>
      <c r="GD8" s="138" t="s">
        <v>13</v>
      </c>
      <c r="GE8" s="138" t="s">
        <v>14</v>
      </c>
      <c r="GF8" s="138" t="s">
        <v>15</v>
      </c>
      <c r="GG8" s="138" t="s">
        <v>17</v>
      </c>
      <c r="GH8" s="218"/>
      <c r="GI8" s="137" t="s">
        <v>11</v>
      </c>
      <c r="GJ8" s="137" t="s">
        <v>12</v>
      </c>
      <c r="GK8" s="138" t="s">
        <v>13</v>
      </c>
      <c r="GL8" s="138" t="s">
        <v>14</v>
      </c>
      <c r="GM8" s="138" t="s">
        <v>15</v>
      </c>
      <c r="GN8" s="138" t="s">
        <v>17</v>
      </c>
      <c r="GO8" s="137" t="s">
        <v>11</v>
      </c>
      <c r="GP8" s="137" t="s">
        <v>12</v>
      </c>
      <c r="GQ8" s="138" t="s">
        <v>13</v>
      </c>
      <c r="GR8" s="138" t="s">
        <v>14</v>
      </c>
      <c r="GS8" s="138" t="s">
        <v>15</v>
      </c>
      <c r="GT8" s="138" t="s">
        <v>17</v>
      </c>
      <c r="GU8" s="218"/>
      <c r="GV8" s="137" t="s">
        <v>11</v>
      </c>
      <c r="GW8" s="137" t="s">
        <v>12</v>
      </c>
      <c r="GX8" s="138" t="s">
        <v>13</v>
      </c>
      <c r="GY8" s="138" t="s">
        <v>14</v>
      </c>
      <c r="GZ8" s="138" t="s">
        <v>15</v>
      </c>
      <c r="HA8" s="138" t="s">
        <v>17</v>
      </c>
      <c r="HB8" s="137" t="s">
        <v>11</v>
      </c>
      <c r="HC8" s="137" t="s">
        <v>12</v>
      </c>
      <c r="HD8" s="138" t="s">
        <v>13</v>
      </c>
      <c r="HE8" s="138" t="s">
        <v>14</v>
      </c>
      <c r="HF8" s="138" t="s">
        <v>15</v>
      </c>
      <c r="HG8" s="138" t="s">
        <v>17</v>
      </c>
      <c r="HH8" s="218"/>
      <c r="HI8" s="137" t="s">
        <v>11</v>
      </c>
      <c r="HJ8" s="137" t="s">
        <v>12</v>
      </c>
      <c r="HK8" s="138" t="s">
        <v>13</v>
      </c>
      <c r="HL8" s="138" t="s">
        <v>14</v>
      </c>
      <c r="HM8" s="138" t="s">
        <v>15</v>
      </c>
      <c r="HN8" s="138" t="s">
        <v>17</v>
      </c>
      <c r="HO8" s="137" t="s">
        <v>11</v>
      </c>
      <c r="HP8" s="137" t="s">
        <v>12</v>
      </c>
      <c r="HQ8" s="138" t="s">
        <v>13</v>
      </c>
      <c r="HR8" s="138" t="s">
        <v>14</v>
      </c>
      <c r="HS8" s="138" t="s">
        <v>15</v>
      </c>
      <c r="HT8" s="138" t="s">
        <v>17</v>
      </c>
      <c r="HU8" s="218"/>
      <c r="HV8" s="137" t="s">
        <v>11</v>
      </c>
      <c r="HW8" s="137" t="s">
        <v>12</v>
      </c>
      <c r="HX8" s="138" t="s">
        <v>13</v>
      </c>
      <c r="HY8" s="138" t="s">
        <v>14</v>
      </c>
      <c r="HZ8" s="138" t="s">
        <v>15</v>
      </c>
      <c r="IA8" s="138" t="s">
        <v>17</v>
      </c>
      <c r="IB8" s="137" t="s">
        <v>11</v>
      </c>
      <c r="IC8" s="137" t="s">
        <v>12</v>
      </c>
      <c r="ID8" s="138" t="s">
        <v>13</v>
      </c>
      <c r="IE8" s="138" t="s">
        <v>14</v>
      </c>
      <c r="IF8" s="138" t="s">
        <v>15</v>
      </c>
      <c r="IG8" s="138" t="s">
        <v>17</v>
      </c>
      <c r="IH8" s="218"/>
    </row>
    <row r="9" spans="1:242" s="40" customFormat="1" ht="18.75" customHeight="1">
      <c r="A9" s="183">
        <v>1</v>
      </c>
      <c r="B9" s="183" t="s">
        <v>114</v>
      </c>
      <c r="C9" s="183" t="s">
        <v>522</v>
      </c>
      <c r="D9" s="184" t="s">
        <v>523</v>
      </c>
      <c r="E9" s="185" t="str">
        <f aca="true" t="shared" si="0" ref="E9:E14">C9&amp;D9</f>
        <v>1313XD1476</v>
      </c>
      <c r="F9" s="53" t="s">
        <v>524</v>
      </c>
      <c r="G9" s="54" t="s">
        <v>433</v>
      </c>
      <c r="H9" s="110" t="str">
        <f aca="true" t="shared" si="1" ref="H9:H14">I9&amp;"/"&amp;J9&amp;"/"&amp;19&amp;K9</f>
        <v>22/05/1990</v>
      </c>
      <c r="I9" s="31" t="s">
        <v>145</v>
      </c>
      <c r="J9" s="31" t="s">
        <v>130</v>
      </c>
      <c r="K9" s="30">
        <v>90</v>
      </c>
      <c r="L9" s="31" t="s">
        <v>525</v>
      </c>
      <c r="M9" s="30"/>
      <c r="N9" s="33"/>
      <c r="O9" s="33"/>
      <c r="P9" s="142">
        <f aca="true" t="shared" si="2" ref="P9:P14">ROUND((N9+O9*2)/3,1)</f>
        <v>0</v>
      </c>
      <c r="Q9" s="33"/>
      <c r="R9" s="33"/>
      <c r="S9" s="128">
        <f aca="true" t="shared" si="3" ref="S9:S14">ROUND((MAX(Q9:R9)+V9)/2,1)</f>
        <v>0</v>
      </c>
      <c r="T9" s="33"/>
      <c r="U9" s="33"/>
      <c r="V9" s="142">
        <f aca="true" t="shared" si="4" ref="V9:V14">ROUND((T9+U9*2)/3,1)</f>
        <v>0</v>
      </c>
      <c r="W9" s="33"/>
      <c r="X9" s="33"/>
      <c r="Y9" s="128">
        <f aca="true" t="shared" si="5" ref="Y9:Y14">ROUND((MAX(W9:X9)+V9)/2,1)</f>
        <v>0</v>
      </c>
      <c r="Z9" s="143">
        <f aca="true" t="shared" si="6" ref="Z9:Z14">ROUND(IF(V9=0,(MAX(Q9,R9)+P9)/2,(MAX(W9,X9)+V9)/2),1)</f>
        <v>0</v>
      </c>
      <c r="AA9" s="50">
        <v>6</v>
      </c>
      <c r="AB9" s="50">
        <v>5</v>
      </c>
      <c r="AC9" s="50">
        <v>6</v>
      </c>
      <c r="AD9" s="50">
        <v>5</v>
      </c>
      <c r="AE9" s="128">
        <f aca="true" t="shared" si="7" ref="AE9:AE14">ROUND((AA9+AB9+AC9*2+AD9*2)/6,1)</f>
        <v>5.5</v>
      </c>
      <c r="AF9" s="97"/>
      <c r="AG9" s="50"/>
      <c r="AH9" s="51">
        <f aca="true" t="shared" si="8" ref="AH9:AH14">ROUND((MAX(AF9:AG9)+AE9)/2,1)</f>
        <v>2.8</v>
      </c>
      <c r="AI9" s="50"/>
      <c r="AJ9" s="50"/>
      <c r="AK9" s="128">
        <f aca="true" t="shared" si="9" ref="AK9:AK14">ROUND((AI9+AJ9*2)/3,1)</f>
        <v>0</v>
      </c>
      <c r="AL9" s="50"/>
      <c r="AM9" s="50"/>
      <c r="AN9" s="51">
        <f aca="true" t="shared" si="10" ref="AN9:AN14">ROUND((MAX(AL9:AM9)+AK9)/2,1)</f>
        <v>0</v>
      </c>
      <c r="AO9" s="128">
        <f aca="true" t="shared" si="11" ref="AO9:AO14">ROUND(IF(AK9=0,(MAX(AF9,AG9)+AE9)/2,(MAX(AL9,AM9)+AK9)/2),1)</f>
        <v>2.8</v>
      </c>
      <c r="AP9" s="33"/>
      <c r="AQ9" s="33"/>
      <c r="AR9" s="142">
        <f aca="true" t="shared" si="12" ref="AR9:AR14">ROUND((AP9+AQ9*2)/3,1)</f>
        <v>0</v>
      </c>
      <c r="AS9" s="33"/>
      <c r="AT9" s="33"/>
      <c r="AU9" s="128">
        <f aca="true" t="shared" si="13" ref="AU9:AU14">ROUND((MAX(AS9:AT9)+AR9)/2,1)</f>
        <v>0</v>
      </c>
      <c r="AV9" s="33"/>
      <c r="AW9" s="33"/>
      <c r="AX9" s="142">
        <f aca="true" t="shared" si="14" ref="AX9:AX14">ROUND((AV9+AW9*2)/3,1)</f>
        <v>0</v>
      </c>
      <c r="AY9" s="33"/>
      <c r="AZ9" s="33"/>
      <c r="BA9" s="128">
        <f aca="true" t="shared" si="15" ref="BA9:BA14">ROUND((MAX(AY9:AZ9)+AX9)/2,1)</f>
        <v>0</v>
      </c>
      <c r="BB9" s="143">
        <f aca="true" t="shared" si="16" ref="BB9:BB14">ROUND(IF(AX9=0,(MAX(AS9,AT9)+AR9)/2,(MAX(AY9,AZ9)+AX9)/2),1)</f>
        <v>0</v>
      </c>
      <c r="BC9" s="33"/>
      <c r="BD9" s="33"/>
      <c r="BE9" s="142">
        <f aca="true" t="shared" si="17" ref="BE9:BE14">ROUND((BC9+BD9*2)/3,1)</f>
        <v>0</v>
      </c>
      <c r="BF9" s="33"/>
      <c r="BG9" s="33"/>
      <c r="BH9" s="128">
        <f aca="true" t="shared" si="18" ref="BH9:BH14">ROUND((MAX(BF9:BG9)+BE9)/2,1)</f>
        <v>0</v>
      </c>
      <c r="BI9" s="33"/>
      <c r="BJ9" s="33"/>
      <c r="BK9" s="142">
        <f aca="true" t="shared" si="19" ref="BK9:BK14">ROUND((BI9+BJ9*2)/3,1)</f>
        <v>0</v>
      </c>
      <c r="BL9" s="32"/>
      <c r="BM9" s="32"/>
      <c r="BN9" s="128">
        <f aca="true" t="shared" si="20" ref="BN9:BN14">ROUND((MAX(BL9:BM9)+BK9)/2,1)</f>
        <v>0</v>
      </c>
      <c r="BO9" s="143">
        <f aca="true" t="shared" si="21" ref="BO9:BO14">ROUND(IF(BK9=0,(MAX(BF9,BG9)+BE9)/2,(MAX(BL9,BM9)+BK9)/2),1)</f>
        <v>0</v>
      </c>
      <c r="BP9" s="33"/>
      <c r="BQ9" s="33"/>
      <c r="BR9" s="33"/>
      <c r="BS9" s="33"/>
      <c r="BT9" s="142">
        <f aca="true" t="shared" si="22" ref="BT9:BT14">ROUND((BP9+BR9*2)/3,1)</f>
        <v>0</v>
      </c>
      <c r="BU9" s="131"/>
      <c r="BV9" s="131"/>
      <c r="BW9" s="128">
        <f aca="true" t="shared" si="23" ref="BW9:BW14">ROUND((MAX(BU9:BV9)+BT9)/2,1)</f>
        <v>0</v>
      </c>
      <c r="BX9" s="33"/>
      <c r="BY9" s="33"/>
      <c r="BZ9" s="142">
        <f aca="true" t="shared" si="24" ref="BZ9:BZ14">ROUND((BX9+BY9*2)/3,1)</f>
        <v>0</v>
      </c>
      <c r="CA9" s="32"/>
      <c r="CB9" s="32"/>
      <c r="CC9" s="128">
        <f aca="true" t="shared" si="25" ref="CC9:CC14">ROUND((MAX(CA9:CB9)+BZ9)/2,1)</f>
        <v>0</v>
      </c>
      <c r="CD9" s="143">
        <f aca="true" t="shared" si="26" ref="CD9:CD14">ROUND(IF(BZ9=0,(MAX(BU9,BV9)+BT9)/2,(MAX(CA9,CB9)+BZ9)/2),1)</f>
        <v>0</v>
      </c>
      <c r="CE9" s="33"/>
      <c r="CF9" s="33"/>
      <c r="CG9" s="142">
        <f aca="true" t="shared" si="27" ref="CG9:CG14">ROUND((CE9+CF9*2)/3,1)</f>
        <v>0</v>
      </c>
      <c r="CH9" s="33"/>
      <c r="CI9" s="33"/>
      <c r="CJ9" s="128">
        <f aca="true" t="shared" si="28" ref="CJ9:CJ14">ROUND((MAX(CH9:CI9)+CG9)/2,1)</f>
        <v>0</v>
      </c>
      <c r="CK9" s="33"/>
      <c r="CL9" s="33"/>
      <c r="CM9" s="142">
        <f aca="true" t="shared" si="29" ref="CM9:CM14">ROUND((CK9+CL9*2)/3,1)</f>
        <v>0</v>
      </c>
      <c r="CN9" s="32"/>
      <c r="CO9" s="32"/>
      <c r="CP9" s="128">
        <f aca="true" t="shared" si="30" ref="CP9:CP14">ROUND((MAX(CN9:CO9)+CM9)/2,1)</f>
        <v>0</v>
      </c>
      <c r="CQ9" s="143">
        <f aca="true" t="shared" si="31" ref="CQ9:CQ14">ROUND(IF(CL9=0,(MAX(CH9,CI9)+CG9)/2,(MAX(CN9,CO9)+CL9)/2),1)</f>
        <v>0</v>
      </c>
      <c r="CR9" s="33">
        <v>10</v>
      </c>
      <c r="CS9" s="33">
        <v>9</v>
      </c>
      <c r="CT9" s="142">
        <f aca="true" t="shared" si="32" ref="CT9:CT14">ROUND((CR9+CS9*2)/3,1)</f>
        <v>9.3</v>
      </c>
      <c r="CU9" s="33">
        <v>9</v>
      </c>
      <c r="CV9" s="33"/>
      <c r="CW9" s="128">
        <f aca="true" t="shared" si="33" ref="CW9:CW14">ROUND((MAX(CU9:CV9)+CT9)/2,1)</f>
        <v>9.2</v>
      </c>
      <c r="CX9" s="33"/>
      <c r="CY9" s="33"/>
      <c r="CZ9" s="142">
        <f aca="true" t="shared" si="34" ref="CZ9:CZ14">ROUND((CX9+CY9*2)/3,1)</f>
        <v>0</v>
      </c>
      <c r="DA9" s="33"/>
      <c r="DB9" s="33"/>
      <c r="DC9" s="128">
        <f aca="true" t="shared" si="35" ref="DC9:DC14">ROUND((MAX(DA9:DB9)+CZ9)/2,1)</f>
        <v>0</v>
      </c>
      <c r="DD9" s="143">
        <f aca="true" t="shared" si="36" ref="DD9:DD14">ROUND(IF(CZ9=0,(MAX(CU9,CV9)+CT9)/2,(MAX(DA9,DB9)+BZ9)/2),1)</f>
        <v>9.2</v>
      </c>
      <c r="DE9" s="120">
        <v>5</v>
      </c>
      <c r="DF9" s="120">
        <v>5</v>
      </c>
      <c r="DG9" s="120">
        <v>5</v>
      </c>
      <c r="DH9" s="120">
        <v>4</v>
      </c>
      <c r="DI9" s="142">
        <f aca="true" t="shared" si="37" ref="DI9:DI14">ROUND((DE9+DF9+DG9*2+DH9*2)/6,1)</f>
        <v>4.7</v>
      </c>
      <c r="DJ9" s="120">
        <v>4</v>
      </c>
      <c r="DK9" s="120"/>
      <c r="DL9" s="121">
        <f aca="true" t="shared" si="38" ref="DL9:DL14">ROUND((MAX(DJ9:DK9)+DI9)/2,1)</f>
        <v>4.4</v>
      </c>
      <c r="DM9" s="120"/>
      <c r="DN9" s="120"/>
      <c r="DO9" s="142">
        <f aca="true" t="shared" si="39" ref="DO9:DO14">ROUND((DM9+DN9*2)/3,1)</f>
        <v>0</v>
      </c>
      <c r="DP9" s="120"/>
      <c r="DQ9" s="120"/>
      <c r="DR9" s="121">
        <f aca="true" t="shared" si="40" ref="DR9:DR14">ROUND((MAX(DP9:DQ9)+DO9)/2,1)</f>
        <v>0</v>
      </c>
      <c r="DS9" s="143">
        <f aca="true" t="shared" si="41" ref="DS9:DS14">ROUND(IF(DO9=0,(MAX(DJ9,DK9)+DI9)/2,(MAX(DP9,DQ9)+DO9)/2),1)</f>
        <v>4.4</v>
      </c>
      <c r="DT9" s="33"/>
      <c r="DU9" s="33"/>
      <c r="DV9" s="142">
        <f aca="true" t="shared" si="42" ref="DV9:DV14">ROUND((DT9+DU9*2)/3,1)</f>
        <v>0</v>
      </c>
      <c r="DW9" s="33"/>
      <c r="DX9" s="33"/>
      <c r="DY9" s="128">
        <f aca="true" t="shared" si="43" ref="DY9:DY14">ROUND((MAX(DW9:DX9)+DV9)/2,1)</f>
        <v>0</v>
      </c>
      <c r="DZ9" s="33"/>
      <c r="EA9" s="33"/>
      <c r="EB9" s="142">
        <f aca="true" t="shared" si="44" ref="EB9:EB14">ROUND((DZ9+EA9*2)/3,1)</f>
        <v>0</v>
      </c>
      <c r="EC9" s="33"/>
      <c r="ED9" s="33"/>
      <c r="EE9" s="128">
        <f aca="true" t="shared" si="45" ref="EE9:EE14">ROUND((MAX(EC9:ED9)+EB9)/2,1)</f>
        <v>0</v>
      </c>
      <c r="EF9" s="143">
        <f aca="true" t="shared" si="46" ref="EF9:EF14">ROUND(IF(EB9=0,(MAX(DW9,DX9)+DV9)/2,(MAX(EC9,ED9)+EB9)/2),1)</f>
        <v>0</v>
      </c>
      <c r="EG9" s="33">
        <v>8</v>
      </c>
      <c r="EH9" s="33">
        <v>8</v>
      </c>
      <c r="EI9" s="142">
        <f aca="true" t="shared" si="47" ref="EI9:EI14">ROUND((EG9+EH9*2)/3,1)</f>
        <v>8</v>
      </c>
      <c r="EJ9" s="33"/>
      <c r="EK9" s="33"/>
      <c r="EL9" s="128">
        <f aca="true" t="shared" si="48" ref="EL9:EL14">ROUND((MAX(EJ9:EK9)+EI9)/2,1)</f>
        <v>4</v>
      </c>
      <c r="EM9" s="132"/>
      <c r="EN9" s="132"/>
      <c r="EO9" s="142">
        <f aca="true" t="shared" si="49" ref="EO9:EO14">ROUND((EM9+EN9*2)/3,1)</f>
        <v>0</v>
      </c>
      <c r="EP9" s="132"/>
      <c r="EQ9" s="132"/>
      <c r="ER9" s="128">
        <f aca="true" t="shared" si="50" ref="ER9:ER14">ROUND((MAX(EP9:EQ9)+EO9)/2,1)</f>
        <v>0</v>
      </c>
      <c r="ES9" s="143">
        <f aca="true" t="shared" si="51" ref="ES9:ES14">ROUND(IF(EO9=0,(MAX(EJ9,EK9)+EI9)/2,(MAX(EP9,EQ9)+EO9)/2),1)</f>
        <v>4</v>
      </c>
      <c r="ET9" s="50">
        <v>7</v>
      </c>
      <c r="EU9" s="50"/>
      <c r="EV9" s="50">
        <v>6</v>
      </c>
      <c r="EW9" s="50"/>
      <c r="EX9" s="128">
        <f aca="true" t="shared" si="52" ref="EX9:EX14">ROUND((ET9+EW9*2+EU9+EV9*2)/6,1)</f>
        <v>3.2</v>
      </c>
      <c r="EY9" s="50"/>
      <c r="EZ9" s="50"/>
      <c r="FA9" s="128">
        <f aca="true" t="shared" si="53" ref="FA9:FA14">ROUND((MAX(EY9:EZ9)+EX9)/2,1)</f>
        <v>1.6</v>
      </c>
      <c r="FB9" s="50"/>
      <c r="FC9" s="50"/>
      <c r="FD9" s="156">
        <f aca="true" t="shared" si="54" ref="FD9:FD14">ROUND((FB9+FC9*2)/3,1)</f>
        <v>0</v>
      </c>
      <c r="FE9" s="119"/>
      <c r="FF9" s="50"/>
      <c r="FG9" s="128">
        <f aca="true" t="shared" si="55" ref="FG9:FG14">ROUND((MAX(FE9:FF9)+FD9)/2,1)</f>
        <v>0</v>
      </c>
      <c r="FH9" s="128">
        <f aca="true" t="shared" si="56" ref="FH9:FH14">ROUND(IF(FD9=0,(MAX(EY9,EZ9)+EX9)/2,(MAX(FE9,FF9)+FD9)/2),1)</f>
        <v>1.6</v>
      </c>
      <c r="FI9" s="33">
        <v>5</v>
      </c>
      <c r="FJ9" s="33">
        <v>5</v>
      </c>
      <c r="FK9" s="142">
        <f aca="true" t="shared" si="57" ref="FK9:FK14">ROUND((FI9+FJ9*2)/3,1)</f>
        <v>5</v>
      </c>
      <c r="FL9" s="33">
        <v>5</v>
      </c>
      <c r="FM9" s="33"/>
      <c r="FN9" s="128">
        <f aca="true" t="shared" si="58" ref="FN9:FN14">ROUND((MAX(FL9:FM9)+FK9)/2,1)</f>
        <v>5</v>
      </c>
      <c r="FO9" s="33"/>
      <c r="FP9" s="33"/>
      <c r="FQ9" s="142">
        <f aca="true" t="shared" si="59" ref="FQ9:FQ14">ROUND((FO9+FP9*2)/3,1)</f>
        <v>0</v>
      </c>
      <c r="FR9" s="33"/>
      <c r="FS9" s="33"/>
      <c r="FT9" s="128">
        <f aca="true" t="shared" si="60" ref="FT9:FT14">ROUND((MAX(FR9:FS9)+FQ9)/2,1)</f>
        <v>0</v>
      </c>
      <c r="FU9" s="143">
        <f aca="true" t="shared" si="61" ref="FU9:FU14">ROUND(IF(FQ9=0,(MAX(FL9,FM9)+FK9)/2,(MAX(FR9,FS9)+FQ9)/2),1)</f>
        <v>5</v>
      </c>
      <c r="FV9" s="50">
        <v>4</v>
      </c>
      <c r="FW9" s="50">
        <v>5</v>
      </c>
      <c r="FX9" s="128">
        <f aca="true" t="shared" si="62" ref="FX9:FX14">ROUND((FV9+FW9*2)/3,1)</f>
        <v>4.7</v>
      </c>
      <c r="FY9" s="50"/>
      <c r="FZ9" s="50"/>
      <c r="GA9" s="128">
        <f aca="true" t="shared" si="63" ref="GA9:GA14">ROUND((MAX(FY9:FZ9)+FX9)/2,1)</f>
        <v>2.4</v>
      </c>
      <c r="GB9" s="50"/>
      <c r="GC9" s="50"/>
      <c r="GD9" s="128">
        <f aca="true" t="shared" si="64" ref="GD9:GD14">ROUND((GB9+GC9*2)/3,1)</f>
        <v>0</v>
      </c>
      <c r="GE9" s="50"/>
      <c r="GF9" s="50"/>
      <c r="GG9" s="128">
        <f aca="true" t="shared" si="65" ref="GG9:GG14">ROUND((MAX(GE9:GF9)+GD9)/2,1)</f>
        <v>0</v>
      </c>
      <c r="GH9" s="128">
        <f aca="true" t="shared" si="66" ref="GH9:GH14">ROUND(IF(GD9=0,(MAX(FY9,FZ9)+FX9)/2,(MAX(GE9,GF9)+GD9)/2),1)</f>
        <v>2.4</v>
      </c>
      <c r="GI9" s="50">
        <v>6</v>
      </c>
      <c r="GJ9" s="50">
        <v>6</v>
      </c>
      <c r="GK9" s="128">
        <f aca="true" t="shared" si="67" ref="GK9:GK14">ROUND((GI9+GJ9*2)/3,1)</f>
        <v>6</v>
      </c>
      <c r="GL9" s="50"/>
      <c r="GM9" s="50"/>
      <c r="GN9" s="128">
        <f aca="true" t="shared" si="68" ref="GN9:GN14">ROUND((MAX(GL9:GM9)+GK9)/2,1)</f>
        <v>3</v>
      </c>
      <c r="GO9" s="50"/>
      <c r="GP9" s="50"/>
      <c r="GQ9" s="128">
        <f aca="true" t="shared" si="69" ref="GQ9:GQ14">ROUND((GO9+GP9*2)/3,1)</f>
        <v>0</v>
      </c>
      <c r="GR9" s="50"/>
      <c r="GS9" s="50"/>
      <c r="GT9" s="128">
        <f aca="true" t="shared" si="70" ref="GT9:GT14">ROUND((MAX(GR9:GS9)+GQ9)/2,1)</f>
        <v>0</v>
      </c>
      <c r="GU9" s="128">
        <f aca="true" t="shared" si="71" ref="GU9:GU14">ROUND(IF(GQ9=0,(MAX(GL9,GM9)+GK9)/2,(MAX(GR9,GS9)+GQ9)/2),1)</f>
        <v>3</v>
      </c>
      <c r="GV9" s="33"/>
      <c r="GW9" s="33"/>
      <c r="GX9" s="142">
        <f aca="true" t="shared" si="72" ref="GX9:GX14">ROUND((GV9+GW9*2)/3,1)</f>
        <v>0</v>
      </c>
      <c r="GY9" s="33"/>
      <c r="GZ9" s="33"/>
      <c r="HA9" s="128">
        <f aca="true" t="shared" si="73" ref="HA9:HA14">ROUND((MAX(GY9:GZ9)+GX9)/2,1)</f>
        <v>0</v>
      </c>
      <c r="HB9" s="33"/>
      <c r="HC9" s="33"/>
      <c r="HD9" s="142">
        <f aca="true" t="shared" si="74" ref="HD9:HD14">ROUND((HB9+HC9*2)/3,1)</f>
        <v>0</v>
      </c>
      <c r="HE9" s="33"/>
      <c r="HF9" s="33"/>
      <c r="HG9" s="128">
        <f aca="true" t="shared" si="75" ref="HG9:HG14">ROUND((MAX(HE9:HF9)+HD9)/2,1)</f>
        <v>0</v>
      </c>
      <c r="HH9" s="143">
        <f aca="true" t="shared" si="76" ref="HH9:HH14">ROUND(IF(HD9=0,(MAX(GY9,GZ9)+GX9)/2,(MAX(HE9,HF9)+HD9)/2),1)</f>
        <v>0</v>
      </c>
      <c r="HI9" s="33"/>
      <c r="HJ9" s="33"/>
      <c r="HK9" s="142">
        <f aca="true" t="shared" si="77" ref="HK9:HK14">ROUND((HI9+HJ9*2)/3,1)</f>
        <v>0</v>
      </c>
      <c r="HL9" s="33"/>
      <c r="HM9" s="33"/>
      <c r="HN9" s="128">
        <f aca="true" t="shared" si="78" ref="HN9:HN14">ROUND((MAX(HL9:HM9)+HK9)/2,1)</f>
        <v>0</v>
      </c>
      <c r="HO9" s="33"/>
      <c r="HP9" s="33"/>
      <c r="HQ9" s="142">
        <f aca="true" t="shared" si="79" ref="HQ9:HQ14">ROUND((HO9+HP9*2)/3,1)</f>
        <v>0</v>
      </c>
      <c r="HR9" s="33"/>
      <c r="HS9" s="33"/>
      <c r="HT9" s="128">
        <f aca="true" t="shared" si="80" ref="HT9:HT14">ROUND((MAX(HR9:HS9)+HQ9)/2,1)</f>
        <v>0</v>
      </c>
      <c r="HU9" s="143">
        <f aca="true" t="shared" si="81" ref="HU9:HU14">ROUND(IF(HQ9=0,(MAX(HL9,HM9)+HK9)/2,(MAX(HR9,HS9)+HQ9)/2),1)</f>
        <v>0</v>
      </c>
      <c r="HV9" s="33"/>
      <c r="HW9" s="33"/>
      <c r="HX9" s="142">
        <f aca="true" t="shared" si="82" ref="HX9:HX14">ROUND((HV9+HV9*2)/3,1)</f>
        <v>0</v>
      </c>
      <c r="HY9" s="33"/>
      <c r="HZ9" s="33"/>
      <c r="IA9" s="128">
        <f aca="true" t="shared" si="83" ref="IA9:IA14">ROUND((MAX(HY9:HZ9)+HX9)/2,1)</f>
        <v>0</v>
      </c>
      <c r="IB9" s="33"/>
      <c r="IC9" s="33"/>
      <c r="ID9" s="142">
        <f aca="true" t="shared" si="84" ref="ID9:ID14">ROUND((IB9+IC9*2)/3,1)</f>
        <v>0</v>
      </c>
      <c r="IE9" s="33"/>
      <c r="IF9" s="33"/>
      <c r="IG9" s="128">
        <f aca="true" t="shared" si="85" ref="IG9:IG14">ROUND((MAX(IE9:IF9)+ID9)/2,1)</f>
        <v>0</v>
      </c>
      <c r="IH9" s="143">
        <f aca="true" t="shared" si="86" ref="IH9:IH14">ROUND(IF(ID9=0,(MAX(HY9,HZ9)+HX9)/2,(MAX(IE9,IF9)+ID9)/2),1)</f>
        <v>0</v>
      </c>
    </row>
    <row r="10" spans="1:242" s="40" customFormat="1" ht="18.75" customHeight="1">
      <c r="A10" s="30">
        <v>2</v>
      </c>
      <c r="B10" s="30" t="s">
        <v>114</v>
      </c>
      <c r="C10" s="30" t="s">
        <v>522</v>
      </c>
      <c r="D10" s="31" t="s">
        <v>526</v>
      </c>
      <c r="E10" s="65" t="str">
        <f t="shared" si="0"/>
        <v>1313XD1435</v>
      </c>
      <c r="F10" s="42" t="s">
        <v>527</v>
      </c>
      <c r="G10" s="43" t="s">
        <v>158</v>
      </c>
      <c r="H10" s="66" t="str">
        <f t="shared" si="1"/>
        <v>11/04/1996</v>
      </c>
      <c r="I10" s="31" t="s">
        <v>146</v>
      </c>
      <c r="J10" s="31" t="s">
        <v>166</v>
      </c>
      <c r="K10" s="30">
        <v>96</v>
      </c>
      <c r="L10" s="31" t="s">
        <v>528</v>
      </c>
      <c r="M10" s="30" t="s">
        <v>123</v>
      </c>
      <c r="N10" s="33"/>
      <c r="O10" s="33"/>
      <c r="P10" s="142">
        <f t="shared" si="2"/>
        <v>0</v>
      </c>
      <c r="Q10" s="33"/>
      <c r="R10" s="33"/>
      <c r="S10" s="128">
        <f t="shared" si="3"/>
        <v>0</v>
      </c>
      <c r="T10" s="33"/>
      <c r="U10" s="33"/>
      <c r="V10" s="142">
        <f t="shared" si="4"/>
        <v>0</v>
      </c>
      <c r="W10" s="33"/>
      <c r="X10" s="33"/>
      <c r="Y10" s="128">
        <f t="shared" si="5"/>
        <v>0</v>
      </c>
      <c r="Z10" s="143">
        <f t="shared" si="6"/>
        <v>0</v>
      </c>
      <c r="AA10" s="36"/>
      <c r="AB10" s="33">
        <v>5</v>
      </c>
      <c r="AC10" s="33">
        <v>6</v>
      </c>
      <c r="AD10" s="33">
        <v>7</v>
      </c>
      <c r="AE10" s="142">
        <f t="shared" si="7"/>
        <v>5.2</v>
      </c>
      <c r="AF10" s="33">
        <v>5</v>
      </c>
      <c r="AG10" s="33"/>
      <c r="AH10" s="51">
        <f t="shared" si="8"/>
        <v>5.1</v>
      </c>
      <c r="AI10" s="33"/>
      <c r="AJ10" s="33"/>
      <c r="AK10" s="142">
        <f t="shared" si="9"/>
        <v>0</v>
      </c>
      <c r="AL10" s="33"/>
      <c r="AM10" s="33"/>
      <c r="AN10" s="51">
        <f t="shared" si="10"/>
        <v>0</v>
      </c>
      <c r="AO10" s="143">
        <f t="shared" si="11"/>
        <v>5.1</v>
      </c>
      <c r="AP10" s="33">
        <v>5</v>
      </c>
      <c r="AQ10" s="33">
        <v>5</v>
      </c>
      <c r="AR10" s="142">
        <f t="shared" si="12"/>
        <v>5</v>
      </c>
      <c r="AS10" s="33">
        <v>6</v>
      </c>
      <c r="AT10" s="33"/>
      <c r="AU10" s="128">
        <f t="shared" si="13"/>
        <v>5.5</v>
      </c>
      <c r="AV10" s="33"/>
      <c r="AW10" s="33"/>
      <c r="AX10" s="142">
        <f t="shared" si="14"/>
        <v>0</v>
      </c>
      <c r="AY10" s="33"/>
      <c r="AZ10" s="33"/>
      <c r="BA10" s="128">
        <f t="shared" si="15"/>
        <v>0</v>
      </c>
      <c r="BB10" s="143">
        <f t="shared" si="16"/>
        <v>5.5</v>
      </c>
      <c r="BC10" s="33">
        <v>8</v>
      </c>
      <c r="BD10" s="33">
        <v>6</v>
      </c>
      <c r="BE10" s="142">
        <f t="shared" si="17"/>
        <v>6.7</v>
      </c>
      <c r="BF10" s="33">
        <v>7</v>
      </c>
      <c r="BG10" s="33"/>
      <c r="BH10" s="128">
        <f t="shared" si="18"/>
        <v>6.9</v>
      </c>
      <c r="BI10" s="33"/>
      <c r="BJ10" s="33"/>
      <c r="BK10" s="142">
        <f t="shared" si="19"/>
        <v>0</v>
      </c>
      <c r="BL10" s="32"/>
      <c r="BM10" s="32"/>
      <c r="BN10" s="128">
        <f t="shared" si="20"/>
        <v>0</v>
      </c>
      <c r="BO10" s="143">
        <f t="shared" si="21"/>
        <v>6.9</v>
      </c>
      <c r="BP10" s="33">
        <v>4</v>
      </c>
      <c r="BQ10" s="33"/>
      <c r="BR10" s="33">
        <v>6</v>
      </c>
      <c r="BS10" s="33"/>
      <c r="BT10" s="142">
        <f t="shared" si="22"/>
        <v>5.3</v>
      </c>
      <c r="BU10" s="131">
        <v>7</v>
      </c>
      <c r="BV10" s="131"/>
      <c r="BW10" s="128">
        <f t="shared" si="23"/>
        <v>6.2</v>
      </c>
      <c r="BX10" s="33"/>
      <c r="BY10" s="33"/>
      <c r="BZ10" s="142">
        <f t="shared" si="24"/>
        <v>0</v>
      </c>
      <c r="CA10" s="32"/>
      <c r="CB10" s="32"/>
      <c r="CC10" s="128">
        <f t="shared" si="25"/>
        <v>0</v>
      </c>
      <c r="CD10" s="143">
        <f t="shared" si="26"/>
        <v>6.2</v>
      </c>
      <c r="CE10" s="33">
        <v>6</v>
      </c>
      <c r="CF10" s="33">
        <v>4</v>
      </c>
      <c r="CG10" s="142">
        <f t="shared" si="27"/>
        <v>4.7</v>
      </c>
      <c r="CH10" s="33">
        <v>7</v>
      </c>
      <c r="CI10" s="33"/>
      <c r="CJ10" s="128">
        <f t="shared" si="28"/>
        <v>5.9</v>
      </c>
      <c r="CK10" s="33"/>
      <c r="CL10" s="33"/>
      <c r="CM10" s="142">
        <f t="shared" si="29"/>
        <v>0</v>
      </c>
      <c r="CN10" s="32"/>
      <c r="CO10" s="32"/>
      <c r="CP10" s="128">
        <f t="shared" si="30"/>
        <v>0</v>
      </c>
      <c r="CQ10" s="143">
        <f t="shared" si="31"/>
        <v>5.9</v>
      </c>
      <c r="CR10" s="33"/>
      <c r="CS10" s="33"/>
      <c r="CT10" s="142">
        <f t="shared" si="32"/>
        <v>0</v>
      </c>
      <c r="CU10" s="33"/>
      <c r="CV10" s="33"/>
      <c r="CW10" s="128">
        <f t="shared" si="33"/>
        <v>0</v>
      </c>
      <c r="CX10" s="33"/>
      <c r="CY10" s="33"/>
      <c r="CZ10" s="142">
        <f t="shared" si="34"/>
        <v>0</v>
      </c>
      <c r="DA10" s="33"/>
      <c r="DB10" s="33"/>
      <c r="DC10" s="128">
        <f t="shared" si="35"/>
        <v>0</v>
      </c>
      <c r="DD10" s="143">
        <f t="shared" si="36"/>
        <v>0</v>
      </c>
      <c r="DE10" s="33">
        <v>6</v>
      </c>
      <c r="DF10" s="33">
        <v>6</v>
      </c>
      <c r="DG10" s="33">
        <v>7</v>
      </c>
      <c r="DH10" s="33">
        <v>7</v>
      </c>
      <c r="DI10" s="142">
        <f t="shared" si="37"/>
        <v>6.7</v>
      </c>
      <c r="DJ10" s="33">
        <v>5</v>
      </c>
      <c r="DK10" s="33"/>
      <c r="DL10" s="128">
        <f t="shared" si="38"/>
        <v>5.9</v>
      </c>
      <c r="DM10" s="33"/>
      <c r="DN10" s="33"/>
      <c r="DO10" s="142">
        <f t="shared" si="39"/>
        <v>0</v>
      </c>
      <c r="DP10" s="33"/>
      <c r="DQ10" s="33"/>
      <c r="DR10" s="128">
        <f t="shared" si="40"/>
        <v>0</v>
      </c>
      <c r="DS10" s="143">
        <f t="shared" si="41"/>
        <v>5.9</v>
      </c>
      <c r="DT10" s="33">
        <v>7</v>
      </c>
      <c r="DU10" s="33">
        <v>7</v>
      </c>
      <c r="DV10" s="142">
        <f t="shared" si="42"/>
        <v>7</v>
      </c>
      <c r="DW10" s="33">
        <v>7</v>
      </c>
      <c r="DX10" s="33"/>
      <c r="DY10" s="128">
        <f t="shared" si="43"/>
        <v>7</v>
      </c>
      <c r="DZ10" s="33"/>
      <c r="EA10" s="33"/>
      <c r="EB10" s="142">
        <f t="shared" si="44"/>
        <v>0</v>
      </c>
      <c r="EC10" s="33"/>
      <c r="ED10" s="33"/>
      <c r="EE10" s="128">
        <f t="shared" si="45"/>
        <v>0</v>
      </c>
      <c r="EF10" s="143">
        <f t="shared" si="46"/>
        <v>7</v>
      </c>
      <c r="EG10" s="33">
        <v>8</v>
      </c>
      <c r="EH10" s="33">
        <v>8</v>
      </c>
      <c r="EI10" s="142">
        <f t="shared" si="47"/>
        <v>8</v>
      </c>
      <c r="EJ10" s="33"/>
      <c r="EK10" s="33"/>
      <c r="EL10" s="128">
        <f t="shared" si="48"/>
        <v>4</v>
      </c>
      <c r="EM10" s="33"/>
      <c r="EN10" s="33"/>
      <c r="EO10" s="142">
        <f t="shared" si="49"/>
        <v>0</v>
      </c>
      <c r="EP10" s="33"/>
      <c r="EQ10" s="33"/>
      <c r="ER10" s="128">
        <f t="shared" si="50"/>
        <v>0</v>
      </c>
      <c r="ES10" s="143">
        <f t="shared" si="51"/>
        <v>4</v>
      </c>
      <c r="ET10" s="33">
        <v>6</v>
      </c>
      <c r="EU10" s="33">
        <v>6</v>
      </c>
      <c r="EV10" s="33">
        <v>6</v>
      </c>
      <c r="EW10" s="33">
        <v>5</v>
      </c>
      <c r="EX10" s="142">
        <f t="shared" si="52"/>
        <v>5.7</v>
      </c>
      <c r="EY10" s="33">
        <v>5</v>
      </c>
      <c r="EZ10" s="33"/>
      <c r="FA10" s="128">
        <f t="shared" si="53"/>
        <v>5.4</v>
      </c>
      <c r="FB10" s="33"/>
      <c r="FC10" s="33"/>
      <c r="FD10" s="155">
        <f t="shared" si="54"/>
        <v>0</v>
      </c>
      <c r="FE10" s="67"/>
      <c r="FF10" s="33"/>
      <c r="FG10" s="128">
        <f t="shared" si="55"/>
        <v>0</v>
      </c>
      <c r="FH10" s="143">
        <f t="shared" si="56"/>
        <v>5.4</v>
      </c>
      <c r="FI10" s="33">
        <v>6</v>
      </c>
      <c r="FJ10" s="33">
        <v>5</v>
      </c>
      <c r="FK10" s="142">
        <f t="shared" si="57"/>
        <v>5.3</v>
      </c>
      <c r="FL10" s="33">
        <v>5</v>
      </c>
      <c r="FM10" s="33"/>
      <c r="FN10" s="128">
        <f t="shared" si="58"/>
        <v>5.2</v>
      </c>
      <c r="FO10" s="33"/>
      <c r="FP10" s="33"/>
      <c r="FQ10" s="142">
        <f t="shared" si="59"/>
        <v>0</v>
      </c>
      <c r="FR10" s="33"/>
      <c r="FS10" s="33"/>
      <c r="FT10" s="128">
        <f t="shared" si="60"/>
        <v>0</v>
      </c>
      <c r="FU10" s="143">
        <f t="shared" si="61"/>
        <v>5.2</v>
      </c>
      <c r="FV10" s="33">
        <v>6</v>
      </c>
      <c r="FW10" s="33">
        <v>5</v>
      </c>
      <c r="FX10" s="142">
        <f t="shared" si="62"/>
        <v>5.3</v>
      </c>
      <c r="FY10" s="33">
        <v>7</v>
      </c>
      <c r="FZ10" s="33"/>
      <c r="GA10" s="128">
        <f t="shared" si="63"/>
        <v>6.2</v>
      </c>
      <c r="GB10" s="33"/>
      <c r="GC10" s="33"/>
      <c r="GD10" s="142">
        <f t="shared" si="64"/>
        <v>0</v>
      </c>
      <c r="GE10" s="33"/>
      <c r="GF10" s="33"/>
      <c r="GG10" s="128">
        <f t="shared" si="65"/>
        <v>0</v>
      </c>
      <c r="GH10" s="143">
        <f t="shared" si="66"/>
        <v>6.2</v>
      </c>
      <c r="GI10" s="33">
        <v>8</v>
      </c>
      <c r="GJ10" s="33">
        <v>7</v>
      </c>
      <c r="GK10" s="142">
        <f t="shared" si="67"/>
        <v>7.3</v>
      </c>
      <c r="GL10" s="33">
        <v>5</v>
      </c>
      <c r="GM10" s="33"/>
      <c r="GN10" s="128">
        <f t="shared" si="68"/>
        <v>6.2</v>
      </c>
      <c r="GO10" s="33"/>
      <c r="GP10" s="33"/>
      <c r="GQ10" s="142">
        <f t="shared" si="69"/>
        <v>0</v>
      </c>
      <c r="GR10" s="33"/>
      <c r="GS10" s="33"/>
      <c r="GT10" s="128">
        <f t="shared" si="70"/>
        <v>0</v>
      </c>
      <c r="GU10" s="143">
        <f t="shared" si="71"/>
        <v>6.2</v>
      </c>
      <c r="GV10" s="33"/>
      <c r="GW10" s="33"/>
      <c r="GX10" s="142">
        <f t="shared" si="72"/>
        <v>0</v>
      </c>
      <c r="GY10" s="33"/>
      <c r="GZ10" s="33"/>
      <c r="HA10" s="128">
        <f t="shared" si="73"/>
        <v>0</v>
      </c>
      <c r="HB10" s="33"/>
      <c r="HC10" s="33"/>
      <c r="HD10" s="142">
        <f t="shared" si="74"/>
        <v>0</v>
      </c>
      <c r="HE10" s="33"/>
      <c r="HF10" s="33"/>
      <c r="HG10" s="128">
        <f t="shared" si="75"/>
        <v>0</v>
      </c>
      <c r="HH10" s="143">
        <f t="shared" si="76"/>
        <v>0</v>
      </c>
      <c r="HI10" s="33">
        <v>8</v>
      </c>
      <c r="HJ10" s="33">
        <v>8</v>
      </c>
      <c r="HK10" s="142">
        <f t="shared" si="77"/>
        <v>8</v>
      </c>
      <c r="HL10" s="36"/>
      <c r="HM10" s="33">
        <v>8</v>
      </c>
      <c r="HN10" s="128">
        <f t="shared" si="78"/>
        <v>8</v>
      </c>
      <c r="HO10" s="33"/>
      <c r="HP10" s="33"/>
      <c r="HQ10" s="142">
        <f t="shared" si="79"/>
        <v>0</v>
      </c>
      <c r="HR10" s="33"/>
      <c r="HS10" s="33"/>
      <c r="HT10" s="128">
        <f t="shared" si="80"/>
        <v>0</v>
      </c>
      <c r="HU10" s="143">
        <f t="shared" si="81"/>
        <v>8</v>
      </c>
      <c r="HV10" s="33">
        <v>6</v>
      </c>
      <c r="HW10" s="33">
        <v>7</v>
      </c>
      <c r="HX10" s="142">
        <f t="shared" si="82"/>
        <v>6</v>
      </c>
      <c r="HY10" s="33">
        <v>6</v>
      </c>
      <c r="HZ10" s="33"/>
      <c r="IA10" s="128">
        <f t="shared" si="83"/>
        <v>6</v>
      </c>
      <c r="IB10" s="33"/>
      <c r="IC10" s="33"/>
      <c r="ID10" s="142">
        <f t="shared" si="84"/>
        <v>0</v>
      </c>
      <c r="IE10" s="33"/>
      <c r="IF10" s="33"/>
      <c r="IG10" s="128">
        <f t="shared" si="85"/>
        <v>0</v>
      </c>
      <c r="IH10" s="143">
        <f t="shared" si="86"/>
        <v>6</v>
      </c>
    </row>
    <row r="11" spans="1:242" s="40" customFormat="1" ht="18.75" customHeight="1">
      <c r="A11" s="30">
        <v>3</v>
      </c>
      <c r="B11" s="30" t="s">
        <v>114</v>
      </c>
      <c r="C11" s="30" t="s">
        <v>522</v>
      </c>
      <c r="D11" s="31" t="s">
        <v>531</v>
      </c>
      <c r="E11" s="65" t="str">
        <f t="shared" si="0"/>
        <v>1313XD1449</v>
      </c>
      <c r="F11" s="42" t="s">
        <v>532</v>
      </c>
      <c r="G11" s="43" t="s">
        <v>516</v>
      </c>
      <c r="H11" s="66" t="str">
        <f t="shared" si="1"/>
        <v>08/01/1996</v>
      </c>
      <c r="I11" s="31" t="s">
        <v>131</v>
      </c>
      <c r="J11" s="31" t="s">
        <v>152</v>
      </c>
      <c r="K11" s="30">
        <v>96</v>
      </c>
      <c r="L11" s="31" t="s">
        <v>216</v>
      </c>
      <c r="M11" s="30" t="s">
        <v>314</v>
      </c>
      <c r="N11" s="33"/>
      <c r="O11" s="33"/>
      <c r="P11" s="142">
        <f t="shared" si="2"/>
        <v>0</v>
      </c>
      <c r="Q11" s="33"/>
      <c r="R11" s="33"/>
      <c r="S11" s="128">
        <f t="shared" si="3"/>
        <v>0</v>
      </c>
      <c r="T11" s="33"/>
      <c r="U11" s="33"/>
      <c r="V11" s="142">
        <f t="shared" si="4"/>
        <v>0</v>
      </c>
      <c r="W11" s="33"/>
      <c r="X11" s="33"/>
      <c r="Y11" s="128">
        <f t="shared" si="5"/>
        <v>0</v>
      </c>
      <c r="Z11" s="143">
        <f t="shared" si="6"/>
        <v>0</v>
      </c>
      <c r="AA11" s="33">
        <v>5</v>
      </c>
      <c r="AB11" s="33">
        <v>5</v>
      </c>
      <c r="AC11" s="33">
        <v>6</v>
      </c>
      <c r="AD11" s="33">
        <v>5</v>
      </c>
      <c r="AE11" s="142">
        <f t="shared" si="7"/>
        <v>5.3</v>
      </c>
      <c r="AF11" s="33">
        <v>6</v>
      </c>
      <c r="AG11" s="33"/>
      <c r="AH11" s="51">
        <f t="shared" si="8"/>
        <v>5.7</v>
      </c>
      <c r="AI11" s="33"/>
      <c r="AJ11" s="33"/>
      <c r="AK11" s="142">
        <f t="shared" si="9"/>
        <v>0</v>
      </c>
      <c r="AL11" s="33"/>
      <c r="AM11" s="33"/>
      <c r="AN11" s="51">
        <f t="shared" si="10"/>
        <v>0</v>
      </c>
      <c r="AO11" s="143">
        <f t="shared" si="11"/>
        <v>5.7</v>
      </c>
      <c r="AP11" s="33">
        <v>5</v>
      </c>
      <c r="AQ11" s="33">
        <v>6</v>
      </c>
      <c r="AR11" s="142">
        <f t="shared" si="12"/>
        <v>5.7</v>
      </c>
      <c r="AS11" s="33">
        <v>6</v>
      </c>
      <c r="AT11" s="33"/>
      <c r="AU11" s="128">
        <f t="shared" si="13"/>
        <v>5.9</v>
      </c>
      <c r="AV11" s="33"/>
      <c r="AW11" s="33"/>
      <c r="AX11" s="142">
        <f t="shared" si="14"/>
        <v>0</v>
      </c>
      <c r="AY11" s="33"/>
      <c r="AZ11" s="33"/>
      <c r="BA11" s="128">
        <f t="shared" si="15"/>
        <v>0</v>
      </c>
      <c r="BB11" s="143">
        <f t="shared" si="16"/>
        <v>5.9</v>
      </c>
      <c r="BC11" s="33">
        <v>8</v>
      </c>
      <c r="BD11" s="33">
        <v>5</v>
      </c>
      <c r="BE11" s="142">
        <f t="shared" si="17"/>
        <v>6</v>
      </c>
      <c r="BF11" s="33">
        <v>5</v>
      </c>
      <c r="BG11" s="33"/>
      <c r="BH11" s="128">
        <f t="shared" si="18"/>
        <v>5.5</v>
      </c>
      <c r="BI11" s="33"/>
      <c r="BJ11" s="33"/>
      <c r="BK11" s="142">
        <f t="shared" si="19"/>
        <v>0</v>
      </c>
      <c r="BL11" s="32"/>
      <c r="BM11" s="32"/>
      <c r="BN11" s="128">
        <f t="shared" si="20"/>
        <v>0</v>
      </c>
      <c r="BO11" s="143">
        <f t="shared" si="21"/>
        <v>5.5</v>
      </c>
      <c r="BP11" s="33">
        <v>5</v>
      </c>
      <c r="BQ11" s="33"/>
      <c r="BR11" s="33">
        <v>6</v>
      </c>
      <c r="BS11" s="33"/>
      <c r="BT11" s="142">
        <f t="shared" si="22"/>
        <v>5.7</v>
      </c>
      <c r="BU11" s="131">
        <v>8</v>
      </c>
      <c r="BV11" s="131"/>
      <c r="BW11" s="128">
        <f t="shared" si="23"/>
        <v>6.9</v>
      </c>
      <c r="BX11" s="33"/>
      <c r="BY11" s="33"/>
      <c r="BZ11" s="142">
        <f t="shared" si="24"/>
        <v>0</v>
      </c>
      <c r="CA11" s="32"/>
      <c r="CB11" s="32"/>
      <c r="CC11" s="128">
        <f t="shared" si="25"/>
        <v>0</v>
      </c>
      <c r="CD11" s="143">
        <f t="shared" si="26"/>
        <v>6.9</v>
      </c>
      <c r="CE11" s="33">
        <v>6</v>
      </c>
      <c r="CF11" s="33">
        <v>5</v>
      </c>
      <c r="CG11" s="142">
        <f t="shared" si="27"/>
        <v>5.3</v>
      </c>
      <c r="CH11" s="33">
        <v>6</v>
      </c>
      <c r="CI11" s="33"/>
      <c r="CJ11" s="128">
        <f t="shared" si="28"/>
        <v>5.7</v>
      </c>
      <c r="CK11" s="33"/>
      <c r="CL11" s="33"/>
      <c r="CM11" s="142">
        <f t="shared" si="29"/>
        <v>0</v>
      </c>
      <c r="CN11" s="32"/>
      <c r="CO11" s="32"/>
      <c r="CP11" s="128">
        <f t="shared" si="30"/>
        <v>0</v>
      </c>
      <c r="CQ11" s="143">
        <f t="shared" si="31"/>
        <v>5.7</v>
      </c>
      <c r="CR11" s="33">
        <v>7</v>
      </c>
      <c r="CS11" s="33">
        <v>4</v>
      </c>
      <c r="CT11" s="142">
        <f t="shared" si="32"/>
        <v>5</v>
      </c>
      <c r="CU11" s="33">
        <v>6</v>
      </c>
      <c r="CV11" s="33"/>
      <c r="CW11" s="128">
        <f t="shared" si="33"/>
        <v>5.5</v>
      </c>
      <c r="CX11" s="33"/>
      <c r="CY11" s="33"/>
      <c r="CZ11" s="142">
        <f t="shared" si="34"/>
        <v>0</v>
      </c>
      <c r="DA11" s="33"/>
      <c r="DB11" s="33"/>
      <c r="DC11" s="128">
        <f t="shared" si="35"/>
        <v>0</v>
      </c>
      <c r="DD11" s="143">
        <f t="shared" si="36"/>
        <v>5.5</v>
      </c>
      <c r="DE11" s="33">
        <v>5</v>
      </c>
      <c r="DF11" s="33">
        <v>5</v>
      </c>
      <c r="DG11" s="33">
        <v>4</v>
      </c>
      <c r="DH11" s="33">
        <v>5</v>
      </c>
      <c r="DI11" s="142">
        <f t="shared" si="37"/>
        <v>4.7</v>
      </c>
      <c r="DJ11" s="33">
        <v>6</v>
      </c>
      <c r="DK11" s="33"/>
      <c r="DL11" s="128">
        <f t="shared" si="38"/>
        <v>5.4</v>
      </c>
      <c r="DM11" s="33"/>
      <c r="DN11" s="33"/>
      <c r="DO11" s="142">
        <f t="shared" si="39"/>
        <v>0</v>
      </c>
      <c r="DP11" s="33"/>
      <c r="DQ11" s="33"/>
      <c r="DR11" s="128">
        <f t="shared" si="40"/>
        <v>0</v>
      </c>
      <c r="DS11" s="143">
        <f t="shared" si="41"/>
        <v>5.4</v>
      </c>
      <c r="DT11" s="33">
        <v>6</v>
      </c>
      <c r="DU11" s="33">
        <v>7</v>
      </c>
      <c r="DV11" s="142">
        <f t="shared" si="42"/>
        <v>6.7</v>
      </c>
      <c r="DW11" s="33">
        <v>7</v>
      </c>
      <c r="DX11" s="33"/>
      <c r="DY11" s="128">
        <f t="shared" si="43"/>
        <v>6.9</v>
      </c>
      <c r="DZ11" s="33"/>
      <c r="EA11" s="33"/>
      <c r="EB11" s="142">
        <f t="shared" si="44"/>
        <v>0</v>
      </c>
      <c r="EC11" s="33"/>
      <c r="ED11" s="33"/>
      <c r="EE11" s="128">
        <f t="shared" si="45"/>
        <v>0</v>
      </c>
      <c r="EF11" s="143">
        <f t="shared" si="46"/>
        <v>6.9</v>
      </c>
      <c r="EG11" s="33">
        <v>7</v>
      </c>
      <c r="EH11" s="33">
        <v>8</v>
      </c>
      <c r="EI11" s="142">
        <f t="shared" si="47"/>
        <v>7.7</v>
      </c>
      <c r="EJ11" s="33"/>
      <c r="EK11" s="33"/>
      <c r="EL11" s="128">
        <f t="shared" si="48"/>
        <v>3.9</v>
      </c>
      <c r="EM11" s="33"/>
      <c r="EN11" s="33"/>
      <c r="EO11" s="142">
        <f t="shared" si="49"/>
        <v>0</v>
      </c>
      <c r="EP11" s="33"/>
      <c r="EQ11" s="33"/>
      <c r="ER11" s="128">
        <f t="shared" si="50"/>
        <v>0</v>
      </c>
      <c r="ES11" s="143">
        <f t="shared" si="51"/>
        <v>3.9</v>
      </c>
      <c r="ET11" s="50">
        <v>7</v>
      </c>
      <c r="EU11" s="50">
        <v>6</v>
      </c>
      <c r="EV11" s="97"/>
      <c r="EW11" s="97"/>
      <c r="EX11" s="142">
        <f t="shared" si="52"/>
        <v>2.2</v>
      </c>
      <c r="EY11" s="50"/>
      <c r="EZ11" s="50">
        <v>5</v>
      </c>
      <c r="FA11" s="128">
        <f t="shared" si="53"/>
        <v>3.6</v>
      </c>
      <c r="FB11" s="50"/>
      <c r="FC11" s="50"/>
      <c r="FD11" s="155">
        <f t="shared" si="54"/>
        <v>0</v>
      </c>
      <c r="FE11" s="119"/>
      <c r="FF11" s="50"/>
      <c r="FG11" s="128">
        <f t="shared" si="55"/>
        <v>0</v>
      </c>
      <c r="FH11" s="143">
        <f t="shared" si="56"/>
        <v>3.6</v>
      </c>
      <c r="FI11" s="33">
        <v>5</v>
      </c>
      <c r="FJ11" s="33">
        <v>7</v>
      </c>
      <c r="FK11" s="142">
        <f t="shared" si="57"/>
        <v>6.3</v>
      </c>
      <c r="FL11" s="33">
        <v>5</v>
      </c>
      <c r="FM11" s="33"/>
      <c r="FN11" s="128">
        <f t="shared" si="58"/>
        <v>5.7</v>
      </c>
      <c r="FO11" s="33"/>
      <c r="FP11" s="33"/>
      <c r="FQ11" s="142">
        <f t="shared" si="59"/>
        <v>0</v>
      </c>
      <c r="FR11" s="33"/>
      <c r="FS11" s="33"/>
      <c r="FT11" s="128">
        <f t="shared" si="60"/>
        <v>0</v>
      </c>
      <c r="FU11" s="143">
        <f t="shared" si="61"/>
        <v>5.7</v>
      </c>
      <c r="FV11" s="33">
        <v>4</v>
      </c>
      <c r="FW11" s="33">
        <v>4</v>
      </c>
      <c r="FX11" s="142">
        <f t="shared" si="62"/>
        <v>4</v>
      </c>
      <c r="FY11" s="33">
        <v>8</v>
      </c>
      <c r="FZ11" s="33"/>
      <c r="GA11" s="128">
        <f t="shared" si="63"/>
        <v>6</v>
      </c>
      <c r="GB11" s="33"/>
      <c r="GC11" s="33"/>
      <c r="GD11" s="142">
        <f t="shared" si="64"/>
        <v>0</v>
      </c>
      <c r="GE11" s="33"/>
      <c r="GF11" s="33"/>
      <c r="GG11" s="128">
        <f t="shared" si="65"/>
        <v>0</v>
      </c>
      <c r="GH11" s="143">
        <f t="shared" si="66"/>
        <v>6</v>
      </c>
      <c r="GI11" s="33">
        <v>6</v>
      </c>
      <c r="GJ11" s="33">
        <v>7</v>
      </c>
      <c r="GK11" s="142">
        <f t="shared" si="67"/>
        <v>6.7</v>
      </c>
      <c r="GL11" s="33">
        <v>5</v>
      </c>
      <c r="GM11" s="33"/>
      <c r="GN11" s="128">
        <f t="shared" si="68"/>
        <v>5.9</v>
      </c>
      <c r="GO11" s="33"/>
      <c r="GP11" s="33"/>
      <c r="GQ11" s="142">
        <f t="shared" si="69"/>
        <v>0</v>
      </c>
      <c r="GR11" s="33"/>
      <c r="GS11" s="33"/>
      <c r="GT11" s="128">
        <f t="shared" si="70"/>
        <v>0</v>
      </c>
      <c r="GU11" s="143">
        <f t="shared" si="71"/>
        <v>5.9</v>
      </c>
      <c r="GV11" s="33"/>
      <c r="GW11" s="33"/>
      <c r="GX11" s="142">
        <f t="shared" si="72"/>
        <v>0</v>
      </c>
      <c r="GY11" s="33"/>
      <c r="GZ11" s="33"/>
      <c r="HA11" s="128">
        <f t="shared" si="73"/>
        <v>0</v>
      </c>
      <c r="HB11" s="33"/>
      <c r="HC11" s="33"/>
      <c r="HD11" s="142">
        <f t="shared" si="74"/>
        <v>0</v>
      </c>
      <c r="HE11" s="33"/>
      <c r="HF11" s="33"/>
      <c r="HG11" s="128">
        <f t="shared" si="75"/>
        <v>0</v>
      </c>
      <c r="HH11" s="143">
        <f t="shared" si="76"/>
        <v>0</v>
      </c>
      <c r="HI11" s="33">
        <v>6</v>
      </c>
      <c r="HJ11" s="33">
        <v>4</v>
      </c>
      <c r="HK11" s="142">
        <f t="shared" si="77"/>
        <v>4.7</v>
      </c>
      <c r="HL11" s="36"/>
      <c r="HM11" s="33">
        <v>8</v>
      </c>
      <c r="HN11" s="128">
        <f t="shared" si="78"/>
        <v>6.4</v>
      </c>
      <c r="HO11" s="33"/>
      <c r="HP11" s="33"/>
      <c r="HQ11" s="142">
        <f t="shared" si="79"/>
        <v>0</v>
      </c>
      <c r="HR11" s="33"/>
      <c r="HS11" s="33"/>
      <c r="HT11" s="128">
        <f t="shared" si="80"/>
        <v>0</v>
      </c>
      <c r="HU11" s="143">
        <f t="shared" si="81"/>
        <v>6.4</v>
      </c>
      <c r="HV11" s="33">
        <v>6</v>
      </c>
      <c r="HW11" s="33">
        <v>7</v>
      </c>
      <c r="HX11" s="142">
        <f t="shared" si="82"/>
        <v>6</v>
      </c>
      <c r="HY11" s="33">
        <v>5</v>
      </c>
      <c r="HZ11" s="33"/>
      <c r="IA11" s="128">
        <f t="shared" si="83"/>
        <v>5.5</v>
      </c>
      <c r="IB11" s="33"/>
      <c r="IC11" s="33"/>
      <c r="ID11" s="142">
        <f t="shared" si="84"/>
        <v>0</v>
      </c>
      <c r="IE11" s="33"/>
      <c r="IF11" s="33"/>
      <c r="IG11" s="128">
        <f t="shared" si="85"/>
        <v>0</v>
      </c>
      <c r="IH11" s="143">
        <f t="shared" si="86"/>
        <v>5.5</v>
      </c>
    </row>
    <row r="12" spans="1:242" s="40" customFormat="1" ht="18.75" customHeight="1">
      <c r="A12" s="30">
        <v>4</v>
      </c>
      <c r="B12" s="30" t="s">
        <v>114</v>
      </c>
      <c r="C12" s="30" t="s">
        <v>522</v>
      </c>
      <c r="D12" s="31" t="s">
        <v>533</v>
      </c>
      <c r="E12" s="65" t="str">
        <f t="shared" si="0"/>
        <v>1313XD1469</v>
      </c>
      <c r="F12" s="123" t="s">
        <v>512</v>
      </c>
      <c r="G12" s="124" t="s">
        <v>534</v>
      </c>
      <c r="H12" s="125" t="str">
        <f t="shared" si="1"/>
        <v>15/08/1995</v>
      </c>
      <c r="I12" s="31" t="s">
        <v>505</v>
      </c>
      <c r="J12" s="31" t="s">
        <v>131</v>
      </c>
      <c r="K12" s="30">
        <v>95</v>
      </c>
      <c r="L12" s="31" t="s">
        <v>358</v>
      </c>
      <c r="M12" s="30" t="s">
        <v>155</v>
      </c>
      <c r="N12" s="33"/>
      <c r="O12" s="33"/>
      <c r="P12" s="142">
        <f t="shared" si="2"/>
        <v>0</v>
      </c>
      <c r="Q12" s="33"/>
      <c r="R12" s="33"/>
      <c r="S12" s="128">
        <f t="shared" si="3"/>
        <v>0</v>
      </c>
      <c r="T12" s="33"/>
      <c r="U12" s="33"/>
      <c r="V12" s="142">
        <f t="shared" si="4"/>
        <v>0</v>
      </c>
      <c r="W12" s="33"/>
      <c r="X12" s="33"/>
      <c r="Y12" s="128">
        <f t="shared" si="5"/>
        <v>0</v>
      </c>
      <c r="Z12" s="143">
        <f t="shared" si="6"/>
        <v>0</v>
      </c>
      <c r="AA12" s="33">
        <v>4</v>
      </c>
      <c r="AB12" s="33">
        <v>6</v>
      </c>
      <c r="AC12" s="33">
        <v>5</v>
      </c>
      <c r="AD12" s="33">
        <v>5</v>
      </c>
      <c r="AE12" s="142">
        <f t="shared" si="7"/>
        <v>5</v>
      </c>
      <c r="AF12" s="33">
        <v>5</v>
      </c>
      <c r="AG12" s="33"/>
      <c r="AH12" s="51">
        <f t="shared" si="8"/>
        <v>5</v>
      </c>
      <c r="AI12" s="33"/>
      <c r="AJ12" s="33"/>
      <c r="AK12" s="142">
        <f t="shared" si="9"/>
        <v>0</v>
      </c>
      <c r="AL12" s="33"/>
      <c r="AM12" s="33"/>
      <c r="AN12" s="51">
        <f t="shared" si="10"/>
        <v>0</v>
      </c>
      <c r="AO12" s="143">
        <f t="shared" si="11"/>
        <v>5</v>
      </c>
      <c r="AP12" s="33"/>
      <c r="AQ12" s="33"/>
      <c r="AR12" s="142">
        <f t="shared" si="12"/>
        <v>0</v>
      </c>
      <c r="AS12" s="33"/>
      <c r="AT12" s="33"/>
      <c r="AU12" s="128">
        <f t="shared" si="13"/>
        <v>0</v>
      </c>
      <c r="AV12" s="33"/>
      <c r="AW12" s="33"/>
      <c r="AX12" s="142">
        <f t="shared" si="14"/>
        <v>0</v>
      </c>
      <c r="AY12" s="33"/>
      <c r="AZ12" s="33"/>
      <c r="BA12" s="128">
        <f t="shared" si="15"/>
        <v>0</v>
      </c>
      <c r="BB12" s="143">
        <f t="shared" si="16"/>
        <v>0</v>
      </c>
      <c r="BC12" s="33"/>
      <c r="BD12" s="33"/>
      <c r="BE12" s="142">
        <f t="shared" si="17"/>
        <v>0</v>
      </c>
      <c r="BF12" s="33"/>
      <c r="BG12" s="33"/>
      <c r="BH12" s="128">
        <f t="shared" si="18"/>
        <v>0</v>
      </c>
      <c r="BI12" s="33"/>
      <c r="BJ12" s="33"/>
      <c r="BK12" s="142">
        <f t="shared" si="19"/>
        <v>0</v>
      </c>
      <c r="BL12" s="32"/>
      <c r="BM12" s="32"/>
      <c r="BN12" s="128">
        <f t="shared" si="20"/>
        <v>0</v>
      </c>
      <c r="BO12" s="143">
        <f t="shared" si="21"/>
        <v>0</v>
      </c>
      <c r="BP12" s="33"/>
      <c r="BQ12" s="33"/>
      <c r="BR12" s="33"/>
      <c r="BS12" s="33"/>
      <c r="BT12" s="142">
        <f t="shared" si="22"/>
        <v>0</v>
      </c>
      <c r="BU12" s="131"/>
      <c r="BV12" s="131"/>
      <c r="BW12" s="128">
        <f t="shared" si="23"/>
        <v>0</v>
      </c>
      <c r="BX12" s="33"/>
      <c r="BY12" s="33"/>
      <c r="BZ12" s="142">
        <f t="shared" si="24"/>
        <v>0</v>
      </c>
      <c r="CA12" s="32"/>
      <c r="CB12" s="32"/>
      <c r="CC12" s="128">
        <f t="shared" si="25"/>
        <v>0</v>
      </c>
      <c r="CD12" s="143">
        <f t="shared" si="26"/>
        <v>0</v>
      </c>
      <c r="CE12" s="33">
        <v>8</v>
      </c>
      <c r="CF12" s="33">
        <v>8</v>
      </c>
      <c r="CG12" s="142">
        <f t="shared" si="27"/>
        <v>8</v>
      </c>
      <c r="CH12" s="33"/>
      <c r="CI12" s="33"/>
      <c r="CJ12" s="128">
        <f t="shared" si="28"/>
        <v>4</v>
      </c>
      <c r="CK12" s="33"/>
      <c r="CL12" s="33"/>
      <c r="CM12" s="142">
        <f t="shared" si="29"/>
        <v>0</v>
      </c>
      <c r="CN12" s="32"/>
      <c r="CO12" s="32"/>
      <c r="CP12" s="128">
        <f t="shared" si="30"/>
        <v>0</v>
      </c>
      <c r="CQ12" s="143">
        <f t="shared" si="31"/>
        <v>4</v>
      </c>
      <c r="CR12" s="33">
        <v>9</v>
      </c>
      <c r="CS12" s="33">
        <v>10</v>
      </c>
      <c r="CT12" s="142">
        <f t="shared" si="32"/>
        <v>9.7</v>
      </c>
      <c r="CU12" s="33">
        <v>7</v>
      </c>
      <c r="CV12" s="33"/>
      <c r="CW12" s="128">
        <f t="shared" si="33"/>
        <v>8.4</v>
      </c>
      <c r="CX12" s="33"/>
      <c r="CY12" s="33"/>
      <c r="CZ12" s="142">
        <f t="shared" si="34"/>
        <v>0</v>
      </c>
      <c r="DA12" s="33"/>
      <c r="DB12" s="33"/>
      <c r="DC12" s="128">
        <f t="shared" si="35"/>
        <v>0</v>
      </c>
      <c r="DD12" s="143">
        <f t="shared" si="36"/>
        <v>8.4</v>
      </c>
      <c r="DE12" s="120">
        <v>5</v>
      </c>
      <c r="DF12" s="120">
        <v>5</v>
      </c>
      <c r="DG12" s="120">
        <v>5</v>
      </c>
      <c r="DH12" s="120">
        <v>4</v>
      </c>
      <c r="DI12" s="142">
        <f t="shared" si="37"/>
        <v>4.7</v>
      </c>
      <c r="DJ12" s="122"/>
      <c r="DK12" s="120">
        <v>2</v>
      </c>
      <c r="DL12" s="121">
        <f t="shared" si="38"/>
        <v>3.4</v>
      </c>
      <c r="DM12" s="120"/>
      <c r="DN12" s="120"/>
      <c r="DO12" s="142">
        <f t="shared" si="39"/>
        <v>0</v>
      </c>
      <c r="DP12" s="120"/>
      <c r="DQ12" s="120"/>
      <c r="DR12" s="121">
        <f t="shared" si="40"/>
        <v>0</v>
      </c>
      <c r="DS12" s="143">
        <f t="shared" si="41"/>
        <v>3.4</v>
      </c>
      <c r="DT12" s="33">
        <v>6</v>
      </c>
      <c r="DU12" s="33">
        <v>7</v>
      </c>
      <c r="DV12" s="142">
        <f t="shared" si="42"/>
        <v>6.7</v>
      </c>
      <c r="DW12" s="33">
        <v>6</v>
      </c>
      <c r="DX12" s="33"/>
      <c r="DY12" s="128">
        <f t="shared" si="43"/>
        <v>6.4</v>
      </c>
      <c r="DZ12" s="33"/>
      <c r="EA12" s="33"/>
      <c r="EB12" s="142">
        <f t="shared" si="44"/>
        <v>0</v>
      </c>
      <c r="EC12" s="33"/>
      <c r="ED12" s="33"/>
      <c r="EE12" s="128">
        <f t="shared" si="45"/>
        <v>0</v>
      </c>
      <c r="EF12" s="143">
        <f t="shared" si="46"/>
        <v>6.4</v>
      </c>
      <c r="EG12" s="33">
        <v>7</v>
      </c>
      <c r="EH12" s="33">
        <v>8</v>
      </c>
      <c r="EI12" s="142">
        <f t="shared" si="47"/>
        <v>7.7</v>
      </c>
      <c r="EJ12" s="33"/>
      <c r="EK12" s="33"/>
      <c r="EL12" s="128">
        <f t="shared" si="48"/>
        <v>3.9</v>
      </c>
      <c r="EM12" s="33"/>
      <c r="EN12" s="33"/>
      <c r="EO12" s="142">
        <f t="shared" si="49"/>
        <v>0</v>
      </c>
      <c r="EP12" s="33"/>
      <c r="EQ12" s="33"/>
      <c r="ER12" s="128">
        <f t="shared" si="50"/>
        <v>0</v>
      </c>
      <c r="ES12" s="143">
        <f t="shared" si="51"/>
        <v>3.9</v>
      </c>
      <c r="ET12" s="97"/>
      <c r="EU12" s="97"/>
      <c r="EV12" s="97"/>
      <c r="EW12" s="50">
        <v>5</v>
      </c>
      <c r="EX12" s="142">
        <f t="shared" si="52"/>
        <v>1.7</v>
      </c>
      <c r="EY12" s="50"/>
      <c r="EZ12" s="50"/>
      <c r="FA12" s="128">
        <f t="shared" si="53"/>
        <v>0.9</v>
      </c>
      <c r="FB12" s="50"/>
      <c r="FC12" s="50"/>
      <c r="FD12" s="155">
        <f t="shared" si="54"/>
        <v>0</v>
      </c>
      <c r="FE12" s="119"/>
      <c r="FF12" s="50"/>
      <c r="FG12" s="128">
        <f t="shared" si="55"/>
        <v>0</v>
      </c>
      <c r="FH12" s="143">
        <f t="shared" si="56"/>
        <v>0.9</v>
      </c>
      <c r="FI12" s="50">
        <v>5</v>
      </c>
      <c r="FJ12" s="50">
        <v>6</v>
      </c>
      <c r="FK12" s="51">
        <f t="shared" si="57"/>
        <v>5.7</v>
      </c>
      <c r="FL12" s="50">
        <v>3</v>
      </c>
      <c r="FM12" s="50"/>
      <c r="FN12" s="128">
        <f t="shared" si="58"/>
        <v>4.4</v>
      </c>
      <c r="FO12" s="50"/>
      <c r="FP12" s="50"/>
      <c r="FQ12" s="51">
        <f t="shared" si="59"/>
        <v>0</v>
      </c>
      <c r="FR12" s="50"/>
      <c r="FS12" s="50"/>
      <c r="FT12" s="128">
        <f t="shared" si="60"/>
        <v>0</v>
      </c>
      <c r="FU12" s="143">
        <f t="shared" si="61"/>
        <v>4.4</v>
      </c>
      <c r="FV12" s="50">
        <v>2</v>
      </c>
      <c r="FW12" s="97"/>
      <c r="FX12" s="142">
        <f t="shared" si="62"/>
        <v>0.7</v>
      </c>
      <c r="FY12" s="50">
        <v>7</v>
      </c>
      <c r="FZ12" s="50"/>
      <c r="GA12" s="128">
        <f t="shared" si="63"/>
        <v>3.9</v>
      </c>
      <c r="GB12" s="50"/>
      <c r="GC12" s="50"/>
      <c r="GD12" s="142">
        <f t="shared" si="64"/>
        <v>0</v>
      </c>
      <c r="GE12" s="50"/>
      <c r="GF12" s="50"/>
      <c r="GG12" s="128">
        <f t="shared" si="65"/>
        <v>0</v>
      </c>
      <c r="GH12" s="143">
        <f t="shared" si="66"/>
        <v>3.9</v>
      </c>
      <c r="GI12" s="33">
        <v>6</v>
      </c>
      <c r="GJ12" s="33">
        <v>6</v>
      </c>
      <c r="GK12" s="142">
        <f t="shared" si="67"/>
        <v>6</v>
      </c>
      <c r="GL12" s="33">
        <v>5</v>
      </c>
      <c r="GM12" s="33"/>
      <c r="GN12" s="128">
        <f t="shared" si="68"/>
        <v>5.5</v>
      </c>
      <c r="GO12" s="33"/>
      <c r="GP12" s="33"/>
      <c r="GQ12" s="142">
        <f t="shared" si="69"/>
        <v>0</v>
      </c>
      <c r="GR12" s="33"/>
      <c r="GS12" s="33"/>
      <c r="GT12" s="128">
        <f t="shared" si="70"/>
        <v>0</v>
      </c>
      <c r="GU12" s="143">
        <f t="shared" si="71"/>
        <v>5.5</v>
      </c>
      <c r="GV12" s="33"/>
      <c r="GW12" s="33"/>
      <c r="GX12" s="142">
        <f t="shared" si="72"/>
        <v>0</v>
      </c>
      <c r="GY12" s="33"/>
      <c r="GZ12" s="33"/>
      <c r="HA12" s="128">
        <f t="shared" si="73"/>
        <v>0</v>
      </c>
      <c r="HB12" s="33"/>
      <c r="HC12" s="33"/>
      <c r="HD12" s="142">
        <f t="shared" si="74"/>
        <v>0</v>
      </c>
      <c r="HE12" s="33"/>
      <c r="HF12" s="33"/>
      <c r="HG12" s="128">
        <f t="shared" si="75"/>
        <v>0</v>
      </c>
      <c r="HH12" s="143">
        <f t="shared" si="76"/>
        <v>0</v>
      </c>
      <c r="HI12" s="33"/>
      <c r="HJ12" s="33"/>
      <c r="HK12" s="142">
        <f t="shared" si="77"/>
        <v>0</v>
      </c>
      <c r="HL12" s="33"/>
      <c r="HM12" s="33"/>
      <c r="HN12" s="128">
        <f t="shared" si="78"/>
        <v>0</v>
      </c>
      <c r="HO12" s="33"/>
      <c r="HP12" s="33"/>
      <c r="HQ12" s="142">
        <f t="shared" si="79"/>
        <v>0</v>
      </c>
      <c r="HR12" s="33"/>
      <c r="HS12" s="33"/>
      <c r="HT12" s="128">
        <f t="shared" si="80"/>
        <v>0</v>
      </c>
      <c r="HU12" s="143">
        <f t="shared" si="81"/>
        <v>0</v>
      </c>
      <c r="HV12" s="33"/>
      <c r="HW12" s="33"/>
      <c r="HX12" s="142">
        <f t="shared" si="82"/>
        <v>0</v>
      </c>
      <c r="HY12" s="33"/>
      <c r="HZ12" s="33"/>
      <c r="IA12" s="128">
        <f t="shared" si="83"/>
        <v>0</v>
      </c>
      <c r="IB12" s="33"/>
      <c r="IC12" s="33"/>
      <c r="ID12" s="142">
        <f t="shared" si="84"/>
        <v>0</v>
      </c>
      <c r="IE12" s="33"/>
      <c r="IF12" s="33"/>
      <c r="IG12" s="128">
        <f t="shared" si="85"/>
        <v>0</v>
      </c>
      <c r="IH12" s="143">
        <f t="shared" si="86"/>
        <v>0</v>
      </c>
    </row>
    <row r="13" spans="1:242" s="40" customFormat="1" ht="18.75" customHeight="1">
      <c r="A13" s="183">
        <v>5</v>
      </c>
      <c r="B13" s="183" t="s">
        <v>114</v>
      </c>
      <c r="C13" s="183" t="s">
        <v>522</v>
      </c>
      <c r="D13" s="184" t="s">
        <v>535</v>
      </c>
      <c r="E13" s="185" t="str">
        <f t="shared" si="0"/>
        <v>1313XD1470</v>
      </c>
      <c r="F13" s="53" t="s">
        <v>536</v>
      </c>
      <c r="G13" s="54" t="s">
        <v>537</v>
      </c>
      <c r="H13" s="110" t="str">
        <f t="shared" si="1"/>
        <v>18/06/1995</v>
      </c>
      <c r="I13" s="31" t="s">
        <v>119</v>
      </c>
      <c r="J13" s="31" t="s">
        <v>179</v>
      </c>
      <c r="K13" s="30">
        <v>95</v>
      </c>
      <c r="L13" s="31" t="s">
        <v>358</v>
      </c>
      <c r="M13" s="30" t="s">
        <v>319</v>
      </c>
      <c r="N13" s="33"/>
      <c r="O13" s="33"/>
      <c r="P13" s="142">
        <f t="shared" si="2"/>
        <v>0</v>
      </c>
      <c r="Q13" s="33"/>
      <c r="R13" s="33"/>
      <c r="S13" s="128">
        <f t="shared" si="3"/>
        <v>0</v>
      </c>
      <c r="T13" s="33"/>
      <c r="U13" s="33"/>
      <c r="V13" s="142">
        <f t="shared" si="4"/>
        <v>0</v>
      </c>
      <c r="W13" s="33"/>
      <c r="X13" s="33"/>
      <c r="Y13" s="128">
        <f t="shared" si="5"/>
        <v>0</v>
      </c>
      <c r="Z13" s="143">
        <f t="shared" si="6"/>
        <v>0</v>
      </c>
      <c r="AA13" s="33">
        <v>5</v>
      </c>
      <c r="AB13" s="33">
        <v>6</v>
      </c>
      <c r="AC13" s="33">
        <v>5</v>
      </c>
      <c r="AD13" s="33">
        <v>6</v>
      </c>
      <c r="AE13" s="142">
        <f t="shared" si="7"/>
        <v>5.5</v>
      </c>
      <c r="AF13" s="33">
        <v>5</v>
      </c>
      <c r="AG13" s="33"/>
      <c r="AH13" s="51">
        <f t="shared" si="8"/>
        <v>5.3</v>
      </c>
      <c r="AI13" s="33"/>
      <c r="AJ13" s="33"/>
      <c r="AK13" s="142">
        <f t="shared" si="9"/>
        <v>0</v>
      </c>
      <c r="AL13" s="33"/>
      <c r="AM13" s="33"/>
      <c r="AN13" s="51">
        <f t="shared" si="10"/>
        <v>0</v>
      </c>
      <c r="AO13" s="143">
        <f t="shared" si="11"/>
        <v>5.3</v>
      </c>
      <c r="AP13" s="126">
        <v>5</v>
      </c>
      <c r="AQ13" s="127"/>
      <c r="AR13" s="128">
        <f t="shared" si="12"/>
        <v>1.7</v>
      </c>
      <c r="AS13" s="127"/>
      <c r="AT13" s="126"/>
      <c r="AU13" s="128">
        <f t="shared" si="13"/>
        <v>0.9</v>
      </c>
      <c r="AV13" s="33"/>
      <c r="AW13" s="33"/>
      <c r="AX13" s="142">
        <f t="shared" si="14"/>
        <v>0</v>
      </c>
      <c r="AY13" s="33"/>
      <c r="AZ13" s="33"/>
      <c r="BA13" s="128">
        <f t="shared" si="15"/>
        <v>0</v>
      </c>
      <c r="BB13" s="128">
        <f t="shared" si="16"/>
        <v>0.9</v>
      </c>
      <c r="BC13" s="33"/>
      <c r="BD13" s="33"/>
      <c r="BE13" s="142">
        <f t="shared" si="17"/>
        <v>0</v>
      </c>
      <c r="BF13" s="33"/>
      <c r="BG13" s="33"/>
      <c r="BH13" s="128">
        <f t="shared" si="18"/>
        <v>0</v>
      </c>
      <c r="BI13" s="33"/>
      <c r="BJ13" s="33"/>
      <c r="BK13" s="142">
        <f t="shared" si="19"/>
        <v>0</v>
      </c>
      <c r="BL13" s="32"/>
      <c r="BM13" s="32"/>
      <c r="BN13" s="128">
        <f t="shared" si="20"/>
        <v>0</v>
      </c>
      <c r="BO13" s="143">
        <f t="shared" si="21"/>
        <v>0</v>
      </c>
      <c r="BP13" s="33"/>
      <c r="BQ13" s="33"/>
      <c r="BR13" s="33"/>
      <c r="BS13" s="33"/>
      <c r="BT13" s="142">
        <f t="shared" si="22"/>
        <v>0</v>
      </c>
      <c r="BU13" s="131"/>
      <c r="BV13" s="131"/>
      <c r="BW13" s="128">
        <f t="shared" si="23"/>
        <v>0</v>
      </c>
      <c r="BX13" s="33"/>
      <c r="BY13" s="33"/>
      <c r="BZ13" s="142">
        <f t="shared" si="24"/>
        <v>0</v>
      </c>
      <c r="CA13" s="32"/>
      <c r="CB13" s="32"/>
      <c r="CC13" s="128">
        <f t="shared" si="25"/>
        <v>0</v>
      </c>
      <c r="CD13" s="143">
        <f t="shared" si="26"/>
        <v>0</v>
      </c>
      <c r="CE13" s="33"/>
      <c r="CF13" s="33"/>
      <c r="CG13" s="142">
        <f t="shared" si="27"/>
        <v>0</v>
      </c>
      <c r="CH13" s="33"/>
      <c r="CI13" s="33"/>
      <c r="CJ13" s="128">
        <f t="shared" si="28"/>
        <v>0</v>
      </c>
      <c r="CK13" s="33"/>
      <c r="CL13" s="33"/>
      <c r="CM13" s="142">
        <f t="shared" si="29"/>
        <v>0</v>
      </c>
      <c r="CN13" s="32"/>
      <c r="CO13" s="32"/>
      <c r="CP13" s="128">
        <f t="shared" si="30"/>
        <v>0</v>
      </c>
      <c r="CQ13" s="143">
        <f t="shared" si="31"/>
        <v>0</v>
      </c>
      <c r="CR13" s="33">
        <v>8</v>
      </c>
      <c r="CS13" s="33">
        <v>7</v>
      </c>
      <c r="CT13" s="142">
        <f t="shared" si="32"/>
        <v>7.3</v>
      </c>
      <c r="CU13" s="33">
        <v>7</v>
      </c>
      <c r="CV13" s="33"/>
      <c r="CW13" s="128">
        <f t="shared" si="33"/>
        <v>7.2</v>
      </c>
      <c r="CX13" s="33"/>
      <c r="CY13" s="33"/>
      <c r="CZ13" s="142">
        <f t="shared" si="34"/>
        <v>0</v>
      </c>
      <c r="DA13" s="33"/>
      <c r="DB13" s="33"/>
      <c r="DC13" s="128">
        <f t="shared" si="35"/>
        <v>0</v>
      </c>
      <c r="DD13" s="143">
        <f t="shared" si="36"/>
        <v>7.2</v>
      </c>
      <c r="DE13" s="120">
        <v>5</v>
      </c>
      <c r="DF13" s="120">
        <v>5</v>
      </c>
      <c r="DG13" s="120">
        <v>5</v>
      </c>
      <c r="DH13" s="120">
        <v>7</v>
      </c>
      <c r="DI13" s="142">
        <f t="shared" si="37"/>
        <v>5.7</v>
      </c>
      <c r="DJ13" s="120">
        <v>4</v>
      </c>
      <c r="DK13" s="120"/>
      <c r="DL13" s="121">
        <f t="shared" si="38"/>
        <v>4.9</v>
      </c>
      <c r="DM13" s="120"/>
      <c r="DN13" s="120"/>
      <c r="DO13" s="142">
        <f t="shared" si="39"/>
        <v>0</v>
      </c>
      <c r="DP13" s="120"/>
      <c r="DQ13" s="120"/>
      <c r="DR13" s="121">
        <f t="shared" si="40"/>
        <v>0</v>
      </c>
      <c r="DS13" s="143">
        <f t="shared" si="41"/>
        <v>4.9</v>
      </c>
      <c r="DT13" s="33"/>
      <c r="DU13" s="33"/>
      <c r="DV13" s="142">
        <f t="shared" si="42"/>
        <v>0</v>
      </c>
      <c r="DW13" s="33"/>
      <c r="DX13" s="33"/>
      <c r="DY13" s="128">
        <f t="shared" si="43"/>
        <v>0</v>
      </c>
      <c r="DZ13" s="33"/>
      <c r="EA13" s="33"/>
      <c r="EB13" s="142">
        <f t="shared" si="44"/>
        <v>0</v>
      </c>
      <c r="EC13" s="33"/>
      <c r="ED13" s="33"/>
      <c r="EE13" s="128">
        <f t="shared" si="45"/>
        <v>0</v>
      </c>
      <c r="EF13" s="143">
        <f t="shared" si="46"/>
        <v>0</v>
      </c>
      <c r="EG13" s="33">
        <v>8</v>
      </c>
      <c r="EH13" s="33">
        <v>8</v>
      </c>
      <c r="EI13" s="142">
        <f t="shared" si="47"/>
        <v>8</v>
      </c>
      <c r="EJ13" s="33"/>
      <c r="EK13" s="33"/>
      <c r="EL13" s="128">
        <f t="shared" si="48"/>
        <v>4</v>
      </c>
      <c r="EM13" s="33"/>
      <c r="EN13" s="33"/>
      <c r="EO13" s="142">
        <f t="shared" si="49"/>
        <v>0</v>
      </c>
      <c r="EP13" s="33"/>
      <c r="EQ13" s="33"/>
      <c r="ER13" s="128">
        <f t="shared" si="50"/>
        <v>0</v>
      </c>
      <c r="ES13" s="143">
        <f t="shared" si="51"/>
        <v>4</v>
      </c>
      <c r="ET13" s="50">
        <v>6</v>
      </c>
      <c r="EU13" s="97"/>
      <c r="EV13" s="97"/>
      <c r="EW13" s="97"/>
      <c r="EX13" s="142">
        <f t="shared" si="52"/>
        <v>1</v>
      </c>
      <c r="EY13" s="50"/>
      <c r="EZ13" s="50"/>
      <c r="FA13" s="128">
        <f t="shared" si="53"/>
        <v>0.5</v>
      </c>
      <c r="FB13" s="50"/>
      <c r="FC13" s="50"/>
      <c r="FD13" s="155">
        <f t="shared" si="54"/>
        <v>0</v>
      </c>
      <c r="FE13" s="119"/>
      <c r="FF13" s="50"/>
      <c r="FG13" s="128">
        <f t="shared" si="55"/>
        <v>0</v>
      </c>
      <c r="FH13" s="143">
        <f t="shared" si="56"/>
        <v>0.5</v>
      </c>
      <c r="FI13" s="50">
        <v>5</v>
      </c>
      <c r="FJ13" s="97"/>
      <c r="FK13" s="51">
        <f t="shared" si="57"/>
        <v>1.7</v>
      </c>
      <c r="FL13" s="50">
        <v>4</v>
      </c>
      <c r="FM13" s="50"/>
      <c r="FN13" s="128">
        <f t="shared" si="58"/>
        <v>2.9</v>
      </c>
      <c r="FO13" s="50"/>
      <c r="FP13" s="50"/>
      <c r="FQ13" s="51">
        <f t="shared" si="59"/>
        <v>0</v>
      </c>
      <c r="FR13" s="50"/>
      <c r="FS13" s="50"/>
      <c r="FT13" s="128">
        <f t="shared" si="60"/>
        <v>0</v>
      </c>
      <c r="FU13" s="143">
        <f t="shared" si="61"/>
        <v>2.9</v>
      </c>
      <c r="FV13" s="50">
        <v>3</v>
      </c>
      <c r="FW13" s="97"/>
      <c r="FX13" s="142">
        <f t="shared" si="62"/>
        <v>1</v>
      </c>
      <c r="FY13" s="50">
        <v>7</v>
      </c>
      <c r="FZ13" s="50"/>
      <c r="GA13" s="128">
        <f t="shared" si="63"/>
        <v>4</v>
      </c>
      <c r="GB13" s="50"/>
      <c r="GC13" s="50"/>
      <c r="GD13" s="142">
        <f t="shared" si="64"/>
        <v>0</v>
      </c>
      <c r="GE13" s="50"/>
      <c r="GF13" s="50"/>
      <c r="GG13" s="128">
        <f t="shared" si="65"/>
        <v>0</v>
      </c>
      <c r="GH13" s="143">
        <f t="shared" si="66"/>
        <v>4</v>
      </c>
      <c r="GI13" s="50">
        <v>5</v>
      </c>
      <c r="GJ13" s="97"/>
      <c r="GK13" s="128">
        <f t="shared" si="67"/>
        <v>1.7</v>
      </c>
      <c r="GL13" s="50">
        <v>5</v>
      </c>
      <c r="GM13" s="50"/>
      <c r="GN13" s="128">
        <f t="shared" si="68"/>
        <v>3.4</v>
      </c>
      <c r="GO13" s="50"/>
      <c r="GP13" s="50"/>
      <c r="GQ13" s="128">
        <f t="shared" si="69"/>
        <v>0</v>
      </c>
      <c r="GR13" s="50"/>
      <c r="GS13" s="50"/>
      <c r="GT13" s="128">
        <f t="shared" si="70"/>
        <v>0</v>
      </c>
      <c r="GU13" s="128">
        <f t="shared" si="71"/>
        <v>3.4</v>
      </c>
      <c r="GV13" s="33"/>
      <c r="GW13" s="33"/>
      <c r="GX13" s="142">
        <f t="shared" si="72"/>
        <v>0</v>
      </c>
      <c r="GY13" s="33"/>
      <c r="GZ13" s="33"/>
      <c r="HA13" s="128">
        <f t="shared" si="73"/>
        <v>0</v>
      </c>
      <c r="HB13" s="33"/>
      <c r="HC13" s="33"/>
      <c r="HD13" s="142">
        <f t="shared" si="74"/>
        <v>0</v>
      </c>
      <c r="HE13" s="33"/>
      <c r="HF13" s="33"/>
      <c r="HG13" s="128">
        <f t="shared" si="75"/>
        <v>0</v>
      </c>
      <c r="HH13" s="143">
        <f t="shared" si="76"/>
        <v>0</v>
      </c>
      <c r="HI13" s="33"/>
      <c r="HJ13" s="33"/>
      <c r="HK13" s="142">
        <f t="shared" si="77"/>
        <v>0</v>
      </c>
      <c r="HL13" s="33"/>
      <c r="HM13" s="33"/>
      <c r="HN13" s="128">
        <f t="shared" si="78"/>
        <v>0</v>
      </c>
      <c r="HO13" s="33"/>
      <c r="HP13" s="33"/>
      <c r="HQ13" s="142">
        <f t="shared" si="79"/>
        <v>0</v>
      </c>
      <c r="HR13" s="33"/>
      <c r="HS13" s="33"/>
      <c r="HT13" s="128">
        <f t="shared" si="80"/>
        <v>0</v>
      </c>
      <c r="HU13" s="143">
        <f t="shared" si="81"/>
        <v>0</v>
      </c>
      <c r="HV13" s="33"/>
      <c r="HW13" s="33"/>
      <c r="HX13" s="142">
        <f t="shared" si="82"/>
        <v>0</v>
      </c>
      <c r="HY13" s="33"/>
      <c r="HZ13" s="33"/>
      <c r="IA13" s="128">
        <f t="shared" si="83"/>
        <v>0</v>
      </c>
      <c r="IB13" s="33"/>
      <c r="IC13" s="33"/>
      <c r="ID13" s="142">
        <f t="shared" si="84"/>
        <v>0</v>
      </c>
      <c r="IE13" s="33"/>
      <c r="IF13" s="33"/>
      <c r="IG13" s="128">
        <f t="shared" si="85"/>
        <v>0</v>
      </c>
      <c r="IH13" s="143">
        <f t="shared" si="86"/>
        <v>0</v>
      </c>
    </row>
    <row r="14" spans="1:242" s="40" customFormat="1" ht="18.75" customHeight="1">
      <c r="A14" s="30">
        <v>6</v>
      </c>
      <c r="B14" s="30" t="s">
        <v>114</v>
      </c>
      <c r="C14" s="30" t="s">
        <v>522</v>
      </c>
      <c r="D14" s="31" t="s">
        <v>538</v>
      </c>
      <c r="E14" s="65" t="str">
        <f t="shared" si="0"/>
        <v>1313XD1450</v>
      </c>
      <c r="F14" s="42" t="s">
        <v>539</v>
      </c>
      <c r="G14" s="43" t="s">
        <v>540</v>
      </c>
      <c r="H14" s="66" t="str">
        <f t="shared" si="1"/>
        <v>09/10/1994</v>
      </c>
      <c r="I14" s="31" t="s">
        <v>120</v>
      </c>
      <c r="J14" s="31" t="s">
        <v>210</v>
      </c>
      <c r="K14" s="30">
        <v>94</v>
      </c>
      <c r="L14" s="31" t="s">
        <v>216</v>
      </c>
      <c r="M14" s="30" t="s">
        <v>496</v>
      </c>
      <c r="N14" s="33"/>
      <c r="O14" s="33"/>
      <c r="P14" s="142">
        <f t="shared" si="2"/>
        <v>0</v>
      </c>
      <c r="Q14" s="33"/>
      <c r="R14" s="33"/>
      <c r="S14" s="128">
        <f t="shared" si="3"/>
        <v>0</v>
      </c>
      <c r="T14" s="33"/>
      <c r="U14" s="33"/>
      <c r="V14" s="142">
        <f t="shared" si="4"/>
        <v>0</v>
      </c>
      <c r="W14" s="33"/>
      <c r="X14" s="33"/>
      <c r="Y14" s="128">
        <f t="shared" si="5"/>
        <v>0</v>
      </c>
      <c r="Z14" s="143">
        <f t="shared" si="6"/>
        <v>0</v>
      </c>
      <c r="AA14" s="33">
        <v>5</v>
      </c>
      <c r="AB14" s="33">
        <v>5</v>
      </c>
      <c r="AC14" s="33">
        <v>5</v>
      </c>
      <c r="AD14" s="33">
        <v>6</v>
      </c>
      <c r="AE14" s="142">
        <f t="shared" si="7"/>
        <v>5.3</v>
      </c>
      <c r="AF14" s="33">
        <v>6</v>
      </c>
      <c r="AG14" s="33"/>
      <c r="AH14" s="51">
        <f t="shared" si="8"/>
        <v>5.7</v>
      </c>
      <c r="AI14" s="33"/>
      <c r="AJ14" s="33"/>
      <c r="AK14" s="142">
        <f t="shared" si="9"/>
        <v>0</v>
      </c>
      <c r="AL14" s="33"/>
      <c r="AM14" s="33"/>
      <c r="AN14" s="51">
        <f t="shared" si="10"/>
        <v>0</v>
      </c>
      <c r="AO14" s="143">
        <f t="shared" si="11"/>
        <v>5.7</v>
      </c>
      <c r="AP14" s="50">
        <v>4</v>
      </c>
      <c r="AQ14" s="50">
        <v>5</v>
      </c>
      <c r="AR14" s="128">
        <f t="shared" si="12"/>
        <v>4.7</v>
      </c>
      <c r="AS14" s="50">
        <v>5</v>
      </c>
      <c r="AT14" s="126"/>
      <c r="AU14" s="128">
        <f t="shared" si="13"/>
        <v>4.9</v>
      </c>
      <c r="AV14" s="50"/>
      <c r="AW14" s="50"/>
      <c r="AX14" s="128">
        <f t="shared" si="14"/>
        <v>0</v>
      </c>
      <c r="AY14" s="50"/>
      <c r="AZ14" s="50"/>
      <c r="BA14" s="128">
        <f t="shared" si="15"/>
        <v>0</v>
      </c>
      <c r="BB14" s="128">
        <f t="shared" si="16"/>
        <v>4.9</v>
      </c>
      <c r="BC14" s="33">
        <v>7</v>
      </c>
      <c r="BD14" s="33">
        <v>5</v>
      </c>
      <c r="BE14" s="142">
        <f t="shared" si="17"/>
        <v>5.7</v>
      </c>
      <c r="BF14" s="33">
        <v>5</v>
      </c>
      <c r="BG14" s="33"/>
      <c r="BH14" s="128">
        <f t="shared" si="18"/>
        <v>5.4</v>
      </c>
      <c r="BI14" s="33"/>
      <c r="BJ14" s="33"/>
      <c r="BK14" s="142">
        <f t="shared" si="19"/>
        <v>0</v>
      </c>
      <c r="BL14" s="32"/>
      <c r="BM14" s="32"/>
      <c r="BN14" s="128">
        <f t="shared" si="20"/>
        <v>0</v>
      </c>
      <c r="BO14" s="143">
        <f t="shared" si="21"/>
        <v>5.4</v>
      </c>
      <c r="BP14" s="126">
        <v>4</v>
      </c>
      <c r="BQ14" s="126"/>
      <c r="BR14" s="126">
        <v>4</v>
      </c>
      <c r="BS14" s="126"/>
      <c r="BT14" s="128">
        <f t="shared" si="22"/>
        <v>4</v>
      </c>
      <c r="BU14" s="166">
        <v>4</v>
      </c>
      <c r="BV14" s="166"/>
      <c r="BW14" s="128">
        <f t="shared" si="23"/>
        <v>4</v>
      </c>
      <c r="BX14" s="126"/>
      <c r="BY14" s="126"/>
      <c r="BZ14" s="128">
        <f t="shared" si="24"/>
        <v>0</v>
      </c>
      <c r="CA14" s="179"/>
      <c r="CB14" s="179"/>
      <c r="CC14" s="128">
        <f t="shared" si="25"/>
        <v>0</v>
      </c>
      <c r="CD14" s="128">
        <f t="shared" si="26"/>
        <v>4</v>
      </c>
      <c r="CE14" s="33">
        <v>6</v>
      </c>
      <c r="CF14" s="33">
        <v>4</v>
      </c>
      <c r="CG14" s="142">
        <f t="shared" si="27"/>
        <v>4.7</v>
      </c>
      <c r="CH14" s="33">
        <v>6</v>
      </c>
      <c r="CI14" s="33"/>
      <c r="CJ14" s="128">
        <f t="shared" si="28"/>
        <v>5.4</v>
      </c>
      <c r="CK14" s="33"/>
      <c r="CL14" s="33"/>
      <c r="CM14" s="142">
        <f t="shared" si="29"/>
        <v>0</v>
      </c>
      <c r="CN14" s="32"/>
      <c r="CO14" s="32"/>
      <c r="CP14" s="128">
        <f t="shared" si="30"/>
        <v>0</v>
      </c>
      <c r="CQ14" s="143">
        <f t="shared" si="31"/>
        <v>5.4</v>
      </c>
      <c r="CR14" s="33">
        <v>5</v>
      </c>
      <c r="CS14" s="36"/>
      <c r="CT14" s="142">
        <f t="shared" si="32"/>
        <v>1.7</v>
      </c>
      <c r="CU14" s="33">
        <v>7</v>
      </c>
      <c r="CV14" s="33"/>
      <c r="CW14" s="128">
        <f t="shared" si="33"/>
        <v>4.4</v>
      </c>
      <c r="CX14" s="33"/>
      <c r="CY14" s="33"/>
      <c r="CZ14" s="142">
        <f t="shared" si="34"/>
        <v>0</v>
      </c>
      <c r="DA14" s="33"/>
      <c r="DB14" s="33"/>
      <c r="DC14" s="128">
        <f t="shared" si="35"/>
        <v>0</v>
      </c>
      <c r="DD14" s="143">
        <f t="shared" si="36"/>
        <v>4.4</v>
      </c>
      <c r="DE14" s="120">
        <v>5</v>
      </c>
      <c r="DF14" s="120">
        <v>5</v>
      </c>
      <c r="DG14" s="120">
        <v>5</v>
      </c>
      <c r="DH14" s="120">
        <v>6</v>
      </c>
      <c r="DI14" s="142">
        <f t="shared" si="37"/>
        <v>5.3</v>
      </c>
      <c r="DJ14" s="120">
        <v>3</v>
      </c>
      <c r="DK14" s="120">
        <v>2</v>
      </c>
      <c r="DL14" s="121">
        <f t="shared" si="38"/>
        <v>4.2</v>
      </c>
      <c r="DM14" s="120"/>
      <c r="DN14" s="120"/>
      <c r="DO14" s="142">
        <f t="shared" si="39"/>
        <v>0</v>
      </c>
      <c r="DP14" s="120"/>
      <c r="DQ14" s="120"/>
      <c r="DR14" s="121">
        <f t="shared" si="40"/>
        <v>0</v>
      </c>
      <c r="DS14" s="143">
        <f t="shared" si="41"/>
        <v>4.2</v>
      </c>
      <c r="DT14" s="33">
        <v>5</v>
      </c>
      <c r="DU14" s="36"/>
      <c r="DV14" s="142">
        <f t="shared" si="42"/>
        <v>1.7</v>
      </c>
      <c r="DW14" s="36"/>
      <c r="DX14" s="33"/>
      <c r="DY14" s="128">
        <f t="shared" si="43"/>
        <v>0.9</v>
      </c>
      <c r="DZ14" s="33"/>
      <c r="EA14" s="33"/>
      <c r="EB14" s="142">
        <f t="shared" si="44"/>
        <v>0</v>
      </c>
      <c r="EC14" s="33"/>
      <c r="ED14" s="33"/>
      <c r="EE14" s="128">
        <f t="shared" si="45"/>
        <v>0</v>
      </c>
      <c r="EF14" s="143">
        <f t="shared" si="46"/>
        <v>0.9</v>
      </c>
      <c r="EG14" s="33">
        <v>8</v>
      </c>
      <c r="EH14" s="33">
        <v>8</v>
      </c>
      <c r="EI14" s="142">
        <f t="shared" si="47"/>
        <v>8</v>
      </c>
      <c r="EJ14" s="33"/>
      <c r="EK14" s="33"/>
      <c r="EL14" s="128">
        <f t="shared" si="48"/>
        <v>4</v>
      </c>
      <c r="EM14" s="33"/>
      <c r="EN14" s="33"/>
      <c r="EO14" s="142">
        <f t="shared" si="49"/>
        <v>0</v>
      </c>
      <c r="EP14" s="33"/>
      <c r="EQ14" s="33"/>
      <c r="ER14" s="128">
        <f t="shared" si="50"/>
        <v>0</v>
      </c>
      <c r="ES14" s="143">
        <f t="shared" si="51"/>
        <v>4</v>
      </c>
      <c r="ET14" s="50">
        <v>6</v>
      </c>
      <c r="EU14" s="50">
        <v>6</v>
      </c>
      <c r="EV14" s="50"/>
      <c r="EW14" s="50">
        <v>5</v>
      </c>
      <c r="EX14" s="142">
        <f t="shared" si="52"/>
        <v>3.7</v>
      </c>
      <c r="EY14" s="50"/>
      <c r="EZ14" s="50">
        <v>6</v>
      </c>
      <c r="FA14" s="128">
        <f t="shared" si="53"/>
        <v>4.9</v>
      </c>
      <c r="FB14" s="50"/>
      <c r="FC14" s="50"/>
      <c r="FD14" s="155">
        <f t="shared" si="54"/>
        <v>0</v>
      </c>
      <c r="FE14" s="119"/>
      <c r="FF14" s="50"/>
      <c r="FG14" s="128">
        <f t="shared" si="55"/>
        <v>0</v>
      </c>
      <c r="FH14" s="143">
        <f t="shared" si="56"/>
        <v>4.9</v>
      </c>
      <c r="FI14" s="33">
        <v>5</v>
      </c>
      <c r="FJ14" s="33">
        <v>7</v>
      </c>
      <c r="FK14" s="142">
        <f t="shared" si="57"/>
        <v>6.3</v>
      </c>
      <c r="FL14" s="33">
        <v>4</v>
      </c>
      <c r="FM14" s="33"/>
      <c r="FN14" s="128">
        <f t="shared" si="58"/>
        <v>5.2</v>
      </c>
      <c r="FO14" s="33"/>
      <c r="FP14" s="33"/>
      <c r="FQ14" s="142">
        <f t="shared" si="59"/>
        <v>0</v>
      </c>
      <c r="FR14" s="33"/>
      <c r="FS14" s="33"/>
      <c r="FT14" s="128">
        <f t="shared" si="60"/>
        <v>0</v>
      </c>
      <c r="FU14" s="143">
        <f t="shared" si="61"/>
        <v>5.2</v>
      </c>
      <c r="FV14" s="33">
        <v>4</v>
      </c>
      <c r="FW14" s="33">
        <v>4</v>
      </c>
      <c r="FX14" s="142">
        <f t="shared" si="62"/>
        <v>4</v>
      </c>
      <c r="FY14" s="33">
        <v>7</v>
      </c>
      <c r="FZ14" s="33"/>
      <c r="GA14" s="128">
        <f t="shared" si="63"/>
        <v>5.5</v>
      </c>
      <c r="GB14" s="33"/>
      <c r="GC14" s="33"/>
      <c r="GD14" s="142">
        <f t="shared" si="64"/>
        <v>0</v>
      </c>
      <c r="GE14" s="33"/>
      <c r="GF14" s="33"/>
      <c r="GG14" s="128">
        <f t="shared" si="65"/>
        <v>0</v>
      </c>
      <c r="GH14" s="143">
        <f t="shared" si="66"/>
        <v>5.5</v>
      </c>
      <c r="GI14" s="33">
        <v>6</v>
      </c>
      <c r="GJ14" s="33">
        <v>6</v>
      </c>
      <c r="GK14" s="142">
        <f t="shared" si="67"/>
        <v>6</v>
      </c>
      <c r="GL14" s="33">
        <v>5</v>
      </c>
      <c r="GM14" s="33"/>
      <c r="GN14" s="128">
        <f t="shared" si="68"/>
        <v>5.5</v>
      </c>
      <c r="GO14" s="33"/>
      <c r="GP14" s="33"/>
      <c r="GQ14" s="142">
        <f t="shared" si="69"/>
        <v>0</v>
      </c>
      <c r="GR14" s="33"/>
      <c r="GS14" s="33"/>
      <c r="GT14" s="128">
        <f t="shared" si="70"/>
        <v>0</v>
      </c>
      <c r="GU14" s="143">
        <f t="shared" si="71"/>
        <v>5.5</v>
      </c>
      <c r="GV14" s="33"/>
      <c r="GW14" s="33"/>
      <c r="GX14" s="142">
        <f t="shared" si="72"/>
        <v>0</v>
      </c>
      <c r="GY14" s="33"/>
      <c r="GZ14" s="33"/>
      <c r="HA14" s="128">
        <f t="shared" si="73"/>
        <v>0</v>
      </c>
      <c r="HB14" s="33"/>
      <c r="HC14" s="33"/>
      <c r="HD14" s="142">
        <f t="shared" si="74"/>
        <v>0</v>
      </c>
      <c r="HE14" s="33"/>
      <c r="HF14" s="33"/>
      <c r="HG14" s="128">
        <f t="shared" si="75"/>
        <v>0</v>
      </c>
      <c r="HH14" s="143">
        <f t="shared" si="76"/>
        <v>0</v>
      </c>
      <c r="HI14" s="33">
        <v>6</v>
      </c>
      <c r="HJ14" s="33">
        <v>4</v>
      </c>
      <c r="HK14" s="142">
        <f t="shared" si="77"/>
        <v>4.7</v>
      </c>
      <c r="HL14" s="36"/>
      <c r="HM14" s="33">
        <v>8</v>
      </c>
      <c r="HN14" s="128">
        <f t="shared" si="78"/>
        <v>6.4</v>
      </c>
      <c r="HO14" s="33"/>
      <c r="HP14" s="33"/>
      <c r="HQ14" s="142">
        <f t="shared" si="79"/>
        <v>0</v>
      </c>
      <c r="HR14" s="33"/>
      <c r="HS14" s="33"/>
      <c r="HT14" s="128">
        <f t="shared" si="80"/>
        <v>0</v>
      </c>
      <c r="HU14" s="143">
        <f t="shared" si="81"/>
        <v>6.4</v>
      </c>
      <c r="HV14" s="33">
        <v>7</v>
      </c>
      <c r="HW14" s="33">
        <v>7</v>
      </c>
      <c r="HX14" s="142">
        <f t="shared" si="82"/>
        <v>7</v>
      </c>
      <c r="HY14" s="33">
        <v>7</v>
      </c>
      <c r="HZ14" s="33"/>
      <c r="IA14" s="128">
        <f t="shared" si="83"/>
        <v>7</v>
      </c>
      <c r="IB14" s="33"/>
      <c r="IC14" s="33"/>
      <c r="ID14" s="142">
        <f t="shared" si="84"/>
        <v>0</v>
      </c>
      <c r="IE14" s="33"/>
      <c r="IF14" s="33"/>
      <c r="IG14" s="128">
        <f t="shared" si="85"/>
        <v>0</v>
      </c>
      <c r="IH14" s="143">
        <f t="shared" si="86"/>
        <v>7</v>
      </c>
    </row>
  </sheetData>
  <sheetProtection/>
  <mergeCells count="79">
    <mergeCell ref="L6:L8"/>
    <mergeCell ref="CE7:CJ7"/>
    <mergeCell ref="CQ7:CQ8"/>
    <mergeCell ref="F6:G8"/>
    <mergeCell ref="M6:M8"/>
    <mergeCell ref="N6:Y6"/>
    <mergeCell ref="BI7:BN7"/>
    <mergeCell ref="BC6:BN6"/>
    <mergeCell ref="AP6:BA6"/>
    <mergeCell ref="N7:S7"/>
    <mergeCell ref="DZ7:EE7"/>
    <mergeCell ref="DT7:DY7"/>
    <mergeCell ref="GO7:GT7"/>
    <mergeCell ref="FI7:FN7"/>
    <mergeCell ref="FO7:FT7"/>
    <mergeCell ref="ET6:FG6"/>
    <mergeCell ref="EF7:EF8"/>
    <mergeCell ref="H6:H8"/>
    <mergeCell ref="T7:Y7"/>
    <mergeCell ref="AP7:AU7"/>
    <mergeCell ref="AA6:AN6"/>
    <mergeCell ref="HV6:IG6"/>
    <mergeCell ref="DE7:DL7"/>
    <mergeCell ref="CR7:CW7"/>
    <mergeCell ref="DM7:DR7"/>
    <mergeCell ref="CD7:CD8"/>
    <mergeCell ref="CE6:CP6"/>
    <mergeCell ref="CK7:CP7"/>
    <mergeCell ref="A6:A8"/>
    <mergeCell ref="B6:B8"/>
    <mergeCell ref="E6:E8"/>
    <mergeCell ref="AO7:AO8"/>
    <mergeCell ref="C6:D6"/>
    <mergeCell ref="I6:K8"/>
    <mergeCell ref="C7:C8"/>
    <mergeCell ref="D7:D8"/>
    <mergeCell ref="BC7:BH7"/>
    <mergeCell ref="AV7:BA7"/>
    <mergeCell ref="BP7:BW7"/>
    <mergeCell ref="AA7:AH7"/>
    <mergeCell ref="CX7:DC7"/>
    <mergeCell ref="Z7:Z8"/>
    <mergeCell ref="BB7:BB8"/>
    <mergeCell ref="BO7:BO8"/>
    <mergeCell ref="BP6:CC6"/>
    <mergeCell ref="BX7:CC7"/>
    <mergeCell ref="AI7:AN7"/>
    <mergeCell ref="EM7:ER7"/>
    <mergeCell ref="CR6:DC6"/>
    <mergeCell ref="DE6:DR6"/>
    <mergeCell ref="DT6:EE6"/>
    <mergeCell ref="DD7:DD8"/>
    <mergeCell ref="EG7:EL7"/>
    <mergeCell ref="DS7:DS8"/>
    <mergeCell ref="ET7:FA7"/>
    <mergeCell ref="FB7:FG7"/>
    <mergeCell ref="FI6:FT6"/>
    <mergeCell ref="EG6:ER6"/>
    <mergeCell ref="GV7:HA7"/>
    <mergeCell ref="FH7:FH8"/>
    <mergeCell ref="GV6:HG6"/>
    <mergeCell ref="GU7:GU8"/>
    <mergeCell ref="HB7:HG7"/>
    <mergeCell ref="ES7:ES8"/>
    <mergeCell ref="IH7:IH8"/>
    <mergeCell ref="HH7:HH8"/>
    <mergeCell ref="HI7:HN7"/>
    <mergeCell ref="HO7:HT7"/>
    <mergeCell ref="HU7:HU8"/>
    <mergeCell ref="GH7:GH8"/>
    <mergeCell ref="HV7:IA7"/>
    <mergeCell ref="GI7:GN7"/>
    <mergeCell ref="IB7:IG7"/>
    <mergeCell ref="GI6:GT6"/>
    <mergeCell ref="FV7:GA7"/>
    <mergeCell ref="GB7:GG7"/>
    <mergeCell ref="HI6:HT6"/>
    <mergeCell ref="FV6:GG6"/>
    <mergeCell ref="FU7:FU8"/>
  </mergeCells>
  <printOptions/>
  <pageMargins left="0.7" right="0.7" top="0.75" bottom="0.75" header="0.3" footer="0.3"/>
  <pageSetup horizontalDpi="600" verticalDpi="600" orientation="portrait" paperSize="9" r:id="rId1"/>
  <ignoredErrors>
    <ignoredError sqref="FJ13 CH12:CH13 CE13:CF13 D9:D14 I9:J1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IH25"/>
  <sheetViews>
    <sheetView zoomScalePageLayoutView="0" workbookViewId="0" topLeftCell="A1">
      <pane xSplit="13" ySplit="8" topLeftCell="FW15" activePane="bottomRight" state="frozen"/>
      <selection pane="topLeft" activeCell="A1" sqref="A1"/>
      <selection pane="topRight" activeCell="M1" sqref="M1"/>
      <selection pane="bottomLeft" activeCell="A9" sqref="A9"/>
      <selection pane="bottomRight" activeCell="II6" sqref="II6:IJ8"/>
    </sheetView>
  </sheetViews>
  <sheetFormatPr defaultColWidth="9.140625" defaultRowHeight="15"/>
  <cols>
    <col min="1" max="1" width="2.57421875" style="47" customWidth="1"/>
    <col min="2" max="2" width="3.00390625" style="47" customWidth="1"/>
    <col min="3" max="3" width="5.57421875" style="47" customWidth="1"/>
    <col min="4" max="4" width="3.140625" style="47" customWidth="1"/>
    <col min="5" max="5" width="9.8515625" style="47" customWidth="1"/>
    <col min="6" max="6" width="15.00390625" style="47" customWidth="1"/>
    <col min="7" max="7" width="6.421875" style="47" bestFit="1" customWidth="1"/>
    <col min="8" max="8" width="8.28125" style="47" customWidth="1"/>
    <col min="9" max="11" width="2.140625" style="47" hidden="1" customWidth="1"/>
    <col min="12" max="12" width="7.140625" style="47" customWidth="1"/>
    <col min="13" max="13" width="7.421875" style="47" customWidth="1"/>
    <col min="14" max="19" width="2.8515625" style="47" customWidth="1"/>
    <col min="20" max="25" width="2.8515625" style="47" hidden="1" customWidth="1"/>
    <col min="26" max="34" width="2.8515625" style="47" customWidth="1"/>
    <col min="35" max="40" width="2.8515625" style="47" hidden="1" customWidth="1"/>
    <col min="41" max="47" width="2.8515625" style="47" customWidth="1"/>
    <col min="48" max="53" width="2.8515625" style="47" hidden="1" customWidth="1"/>
    <col min="54" max="60" width="2.8515625" style="47" customWidth="1"/>
    <col min="61" max="66" width="2.8515625" style="47" hidden="1" customWidth="1"/>
    <col min="67" max="75" width="2.8515625" style="47" customWidth="1"/>
    <col min="76" max="81" width="2.8515625" style="47" hidden="1" customWidth="1"/>
    <col min="82" max="88" width="2.8515625" style="47" customWidth="1"/>
    <col min="89" max="94" width="2.8515625" style="47" hidden="1" customWidth="1"/>
    <col min="95" max="101" width="2.8515625" style="47" customWidth="1"/>
    <col min="102" max="107" width="2.8515625" style="47" hidden="1" customWidth="1"/>
    <col min="108" max="116" width="2.8515625" style="47" customWidth="1"/>
    <col min="117" max="122" width="2.8515625" style="47" hidden="1" customWidth="1"/>
    <col min="123" max="129" width="2.8515625" style="47" customWidth="1"/>
    <col min="130" max="135" width="2.8515625" style="47" hidden="1" customWidth="1"/>
    <col min="136" max="142" width="2.8515625" style="47" customWidth="1"/>
    <col min="143" max="148" width="2.8515625" style="47" hidden="1" customWidth="1"/>
    <col min="149" max="157" width="2.8515625" style="47" customWidth="1"/>
    <col min="158" max="163" width="2.8515625" style="47" hidden="1" customWidth="1"/>
    <col min="164" max="170" width="2.8515625" style="47" customWidth="1"/>
    <col min="171" max="176" width="2.8515625" style="47" hidden="1" customWidth="1"/>
    <col min="177" max="183" width="2.8515625" style="47" customWidth="1"/>
    <col min="184" max="189" width="2.8515625" style="47" hidden="1" customWidth="1"/>
    <col min="190" max="196" width="2.8515625" style="47" customWidth="1"/>
    <col min="197" max="202" width="2.8515625" style="47" hidden="1" customWidth="1"/>
    <col min="203" max="205" width="2.8515625" style="47" customWidth="1"/>
    <col min="206" max="206" width="3.7109375" style="47" customWidth="1"/>
    <col min="207" max="209" width="2.8515625" style="47" customWidth="1"/>
    <col min="210" max="215" width="2.8515625" style="47" hidden="1" customWidth="1"/>
    <col min="216" max="218" width="2.8515625" style="47" customWidth="1"/>
    <col min="219" max="219" width="3.8515625" style="47" customWidth="1"/>
    <col min="220" max="222" width="2.8515625" style="47" customWidth="1"/>
    <col min="223" max="228" width="2.8515625" style="47" hidden="1" customWidth="1"/>
    <col min="229" max="235" width="2.8515625" style="47" customWidth="1"/>
    <col min="236" max="241" width="2.8515625" style="47" hidden="1" customWidth="1"/>
    <col min="242" max="242" width="2.8515625" style="47" customWidth="1"/>
    <col min="243" max="16384" width="9.140625" style="47" customWidth="1"/>
  </cols>
  <sheetData>
    <row r="1" spans="1:242" ht="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</row>
    <row r="2" spans="1:242" ht="1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</row>
    <row r="3" spans="1:242" ht="15">
      <c r="A3" s="24" t="s">
        <v>33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</row>
    <row r="4" spans="1:242" ht="15">
      <c r="A4" s="24" t="s">
        <v>87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</row>
    <row r="5" spans="1:242" ht="1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</row>
    <row r="6" spans="1:242" ht="21.75" customHeight="1">
      <c r="A6" s="199" t="s">
        <v>2</v>
      </c>
      <c r="B6" s="199" t="s">
        <v>3</v>
      </c>
      <c r="C6" s="224" t="s">
        <v>632</v>
      </c>
      <c r="D6" s="224"/>
      <c r="E6" s="200" t="s">
        <v>542</v>
      </c>
      <c r="F6" s="199" t="s">
        <v>4</v>
      </c>
      <c r="G6" s="198"/>
      <c r="H6" s="197" t="s">
        <v>546</v>
      </c>
      <c r="I6" s="203"/>
      <c r="J6" s="204"/>
      <c r="K6" s="205"/>
      <c r="L6" s="197" t="s">
        <v>6</v>
      </c>
      <c r="M6" s="197" t="s">
        <v>7</v>
      </c>
      <c r="N6" s="212" t="s">
        <v>34</v>
      </c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134">
        <v>4</v>
      </c>
      <c r="AA6" s="212" t="s">
        <v>18</v>
      </c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134">
        <v>6</v>
      </c>
      <c r="AP6" s="212" t="s">
        <v>19</v>
      </c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134">
        <v>2</v>
      </c>
      <c r="BC6" s="212" t="s">
        <v>20</v>
      </c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134">
        <v>3</v>
      </c>
      <c r="BP6" s="212" t="s">
        <v>21</v>
      </c>
      <c r="BQ6" s="213"/>
      <c r="BR6" s="213"/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/>
      <c r="CD6" s="134">
        <v>5</v>
      </c>
      <c r="CE6" s="212" t="s">
        <v>22</v>
      </c>
      <c r="CF6" s="213"/>
      <c r="CG6" s="213"/>
      <c r="CH6" s="213"/>
      <c r="CI6" s="213"/>
      <c r="CJ6" s="213"/>
      <c r="CK6" s="213"/>
      <c r="CL6" s="213"/>
      <c r="CM6" s="213"/>
      <c r="CN6" s="213"/>
      <c r="CO6" s="213"/>
      <c r="CP6" s="213"/>
      <c r="CQ6" s="134">
        <v>2</v>
      </c>
      <c r="CR6" s="212" t="s">
        <v>77</v>
      </c>
      <c r="CS6" s="213"/>
      <c r="CT6" s="213"/>
      <c r="CU6" s="213"/>
      <c r="CV6" s="213"/>
      <c r="CW6" s="213"/>
      <c r="CX6" s="213"/>
      <c r="CY6" s="213"/>
      <c r="CZ6" s="213"/>
      <c r="DA6" s="213"/>
      <c r="DB6" s="213"/>
      <c r="DC6" s="213"/>
      <c r="DD6" s="134">
        <v>2</v>
      </c>
      <c r="DE6" s="212" t="s">
        <v>78</v>
      </c>
      <c r="DF6" s="213"/>
      <c r="DG6" s="213"/>
      <c r="DH6" s="213"/>
      <c r="DI6" s="213"/>
      <c r="DJ6" s="213"/>
      <c r="DK6" s="213"/>
      <c r="DL6" s="213"/>
      <c r="DM6" s="213"/>
      <c r="DN6" s="213"/>
      <c r="DO6" s="213"/>
      <c r="DP6" s="213"/>
      <c r="DQ6" s="213"/>
      <c r="DR6" s="213"/>
      <c r="DS6" s="134">
        <v>4</v>
      </c>
      <c r="DT6" s="212" t="s">
        <v>25</v>
      </c>
      <c r="DU6" s="213"/>
      <c r="DV6" s="213"/>
      <c r="DW6" s="213"/>
      <c r="DX6" s="213"/>
      <c r="DY6" s="213"/>
      <c r="DZ6" s="213"/>
      <c r="EA6" s="213"/>
      <c r="EB6" s="213"/>
      <c r="EC6" s="213"/>
      <c r="ED6" s="213"/>
      <c r="EE6" s="213"/>
      <c r="EF6" s="134">
        <v>2</v>
      </c>
      <c r="EG6" s="212" t="s">
        <v>79</v>
      </c>
      <c r="EH6" s="213"/>
      <c r="EI6" s="213"/>
      <c r="EJ6" s="213"/>
      <c r="EK6" s="213"/>
      <c r="EL6" s="213"/>
      <c r="EM6" s="213"/>
      <c r="EN6" s="213"/>
      <c r="EO6" s="213"/>
      <c r="EP6" s="213"/>
      <c r="EQ6" s="213"/>
      <c r="ER6" s="213"/>
      <c r="ES6" s="134">
        <v>3</v>
      </c>
      <c r="ET6" s="212" t="s">
        <v>80</v>
      </c>
      <c r="EU6" s="213"/>
      <c r="EV6" s="213"/>
      <c r="EW6" s="213"/>
      <c r="EX6" s="213"/>
      <c r="EY6" s="213"/>
      <c r="EZ6" s="213"/>
      <c r="FA6" s="213"/>
      <c r="FB6" s="213"/>
      <c r="FC6" s="213"/>
      <c r="FD6" s="213"/>
      <c r="FE6" s="213"/>
      <c r="FF6" s="213"/>
      <c r="FG6" s="213"/>
      <c r="FH6" s="134">
        <v>4</v>
      </c>
      <c r="FI6" s="212" t="s">
        <v>81</v>
      </c>
      <c r="FJ6" s="213"/>
      <c r="FK6" s="213"/>
      <c r="FL6" s="213"/>
      <c r="FM6" s="213"/>
      <c r="FN6" s="213"/>
      <c r="FO6" s="213"/>
      <c r="FP6" s="213"/>
      <c r="FQ6" s="213"/>
      <c r="FR6" s="213"/>
      <c r="FS6" s="213"/>
      <c r="FT6" s="213"/>
      <c r="FU6" s="134">
        <v>3</v>
      </c>
      <c r="FV6" s="212" t="s">
        <v>82</v>
      </c>
      <c r="FW6" s="213"/>
      <c r="FX6" s="213"/>
      <c r="FY6" s="213"/>
      <c r="FZ6" s="213"/>
      <c r="GA6" s="213"/>
      <c r="GB6" s="213"/>
      <c r="GC6" s="213"/>
      <c r="GD6" s="213"/>
      <c r="GE6" s="213"/>
      <c r="GF6" s="213"/>
      <c r="GG6" s="213"/>
      <c r="GH6" s="134">
        <v>2</v>
      </c>
      <c r="GI6" s="212" t="s">
        <v>83</v>
      </c>
      <c r="GJ6" s="213"/>
      <c r="GK6" s="213"/>
      <c r="GL6" s="213"/>
      <c r="GM6" s="213"/>
      <c r="GN6" s="213"/>
      <c r="GO6" s="213"/>
      <c r="GP6" s="213"/>
      <c r="GQ6" s="213"/>
      <c r="GR6" s="213"/>
      <c r="GS6" s="213"/>
      <c r="GT6" s="213"/>
      <c r="GU6" s="134">
        <v>2</v>
      </c>
      <c r="GV6" s="214" t="s">
        <v>640</v>
      </c>
      <c r="GW6" s="215"/>
      <c r="GX6" s="215"/>
      <c r="GY6" s="215"/>
      <c r="GZ6" s="215"/>
      <c r="HA6" s="215"/>
      <c r="HB6" s="215"/>
      <c r="HC6" s="215"/>
      <c r="HD6" s="215"/>
      <c r="HE6" s="215"/>
      <c r="HF6" s="215"/>
      <c r="HG6" s="215"/>
      <c r="HH6" s="134">
        <v>3</v>
      </c>
      <c r="HI6" s="212" t="s">
        <v>85</v>
      </c>
      <c r="HJ6" s="213"/>
      <c r="HK6" s="213"/>
      <c r="HL6" s="213"/>
      <c r="HM6" s="213"/>
      <c r="HN6" s="213"/>
      <c r="HO6" s="213"/>
      <c r="HP6" s="213"/>
      <c r="HQ6" s="213"/>
      <c r="HR6" s="213"/>
      <c r="HS6" s="213"/>
      <c r="HT6" s="213"/>
      <c r="HU6" s="134">
        <v>2</v>
      </c>
      <c r="HV6" s="264" t="s">
        <v>86</v>
      </c>
      <c r="HW6" s="213"/>
      <c r="HX6" s="213"/>
      <c r="HY6" s="213"/>
      <c r="HZ6" s="213"/>
      <c r="IA6" s="213"/>
      <c r="IB6" s="213"/>
      <c r="IC6" s="213"/>
      <c r="ID6" s="213"/>
      <c r="IE6" s="213"/>
      <c r="IF6" s="213"/>
      <c r="IG6" s="213"/>
      <c r="IH6" s="134">
        <v>2</v>
      </c>
    </row>
    <row r="7" spans="1:242" ht="15" customHeight="1">
      <c r="A7" s="199"/>
      <c r="B7" s="198"/>
      <c r="C7" s="225" t="s">
        <v>633</v>
      </c>
      <c r="D7" s="225" t="s">
        <v>634</v>
      </c>
      <c r="E7" s="201"/>
      <c r="F7" s="198"/>
      <c r="G7" s="198"/>
      <c r="H7" s="198"/>
      <c r="I7" s="206"/>
      <c r="J7" s="207"/>
      <c r="K7" s="208"/>
      <c r="L7" s="198"/>
      <c r="M7" s="198"/>
      <c r="N7" s="214" t="s">
        <v>8</v>
      </c>
      <c r="O7" s="215"/>
      <c r="P7" s="215"/>
      <c r="Q7" s="215"/>
      <c r="R7" s="215"/>
      <c r="S7" s="216"/>
      <c r="T7" s="214" t="s">
        <v>9</v>
      </c>
      <c r="U7" s="215"/>
      <c r="V7" s="215"/>
      <c r="W7" s="215"/>
      <c r="X7" s="215"/>
      <c r="Y7" s="216"/>
      <c r="Z7" s="217" t="s">
        <v>10</v>
      </c>
      <c r="AA7" s="219" t="s">
        <v>8</v>
      </c>
      <c r="AB7" s="220"/>
      <c r="AC7" s="220"/>
      <c r="AD7" s="220"/>
      <c r="AE7" s="220"/>
      <c r="AF7" s="220"/>
      <c r="AG7" s="220"/>
      <c r="AH7" s="220"/>
      <c r="AI7" s="214" t="s">
        <v>9</v>
      </c>
      <c r="AJ7" s="215"/>
      <c r="AK7" s="215"/>
      <c r="AL7" s="215"/>
      <c r="AM7" s="215"/>
      <c r="AN7" s="216"/>
      <c r="AO7" s="217" t="s">
        <v>10</v>
      </c>
      <c r="AP7" s="219" t="s">
        <v>8</v>
      </c>
      <c r="AQ7" s="220"/>
      <c r="AR7" s="220"/>
      <c r="AS7" s="220"/>
      <c r="AT7" s="220"/>
      <c r="AU7" s="220"/>
      <c r="AV7" s="214" t="s">
        <v>9</v>
      </c>
      <c r="AW7" s="215"/>
      <c r="AX7" s="215"/>
      <c r="AY7" s="215"/>
      <c r="AZ7" s="215"/>
      <c r="BA7" s="216"/>
      <c r="BB7" s="217" t="s">
        <v>10</v>
      </c>
      <c r="BC7" s="214" t="s">
        <v>8</v>
      </c>
      <c r="BD7" s="215"/>
      <c r="BE7" s="215"/>
      <c r="BF7" s="215"/>
      <c r="BG7" s="215"/>
      <c r="BH7" s="216"/>
      <c r="BI7" s="214" t="s">
        <v>9</v>
      </c>
      <c r="BJ7" s="215"/>
      <c r="BK7" s="215"/>
      <c r="BL7" s="215"/>
      <c r="BM7" s="215"/>
      <c r="BN7" s="216"/>
      <c r="BO7" s="217" t="s">
        <v>10</v>
      </c>
      <c r="BP7" s="219" t="s">
        <v>8</v>
      </c>
      <c r="BQ7" s="220"/>
      <c r="BR7" s="220"/>
      <c r="BS7" s="220"/>
      <c r="BT7" s="220"/>
      <c r="BU7" s="220"/>
      <c r="BV7" s="220"/>
      <c r="BW7" s="220"/>
      <c r="BX7" s="214" t="s">
        <v>9</v>
      </c>
      <c r="BY7" s="215"/>
      <c r="BZ7" s="215"/>
      <c r="CA7" s="215"/>
      <c r="CB7" s="215"/>
      <c r="CC7" s="216"/>
      <c r="CD7" s="217" t="s">
        <v>10</v>
      </c>
      <c r="CE7" s="219" t="s">
        <v>8</v>
      </c>
      <c r="CF7" s="220"/>
      <c r="CG7" s="220"/>
      <c r="CH7" s="220"/>
      <c r="CI7" s="220"/>
      <c r="CJ7" s="220"/>
      <c r="CK7" s="214" t="s">
        <v>9</v>
      </c>
      <c r="CL7" s="215"/>
      <c r="CM7" s="215"/>
      <c r="CN7" s="215"/>
      <c r="CO7" s="215"/>
      <c r="CP7" s="216"/>
      <c r="CQ7" s="217" t="s">
        <v>10</v>
      </c>
      <c r="CR7" s="219" t="s">
        <v>8</v>
      </c>
      <c r="CS7" s="220"/>
      <c r="CT7" s="220"/>
      <c r="CU7" s="220"/>
      <c r="CV7" s="220"/>
      <c r="CW7" s="220"/>
      <c r="CX7" s="214" t="s">
        <v>9</v>
      </c>
      <c r="CY7" s="215"/>
      <c r="CZ7" s="215"/>
      <c r="DA7" s="215"/>
      <c r="DB7" s="215"/>
      <c r="DC7" s="216"/>
      <c r="DD7" s="217" t="s">
        <v>10</v>
      </c>
      <c r="DE7" s="219" t="s">
        <v>8</v>
      </c>
      <c r="DF7" s="220"/>
      <c r="DG7" s="220"/>
      <c r="DH7" s="220"/>
      <c r="DI7" s="220"/>
      <c r="DJ7" s="220"/>
      <c r="DK7" s="220"/>
      <c r="DL7" s="220"/>
      <c r="DM7" s="214" t="s">
        <v>9</v>
      </c>
      <c r="DN7" s="215"/>
      <c r="DO7" s="215"/>
      <c r="DP7" s="215"/>
      <c r="DQ7" s="215"/>
      <c r="DR7" s="216"/>
      <c r="DS7" s="217" t="s">
        <v>10</v>
      </c>
      <c r="DT7" s="219" t="s">
        <v>8</v>
      </c>
      <c r="DU7" s="220"/>
      <c r="DV7" s="220"/>
      <c r="DW7" s="220"/>
      <c r="DX7" s="220"/>
      <c r="DY7" s="220"/>
      <c r="DZ7" s="214" t="s">
        <v>9</v>
      </c>
      <c r="EA7" s="215"/>
      <c r="EB7" s="215"/>
      <c r="EC7" s="215"/>
      <c r="ED7" s="215"/>
      <c r="EE7" s="216"/>
      <c r="EF7" s="217" t="s">
        <v>10</v>
      </c>
      <c r="EG7" s="219" t="s">
        <v>8</v>
      </c>
      <c r="EH7" s="220"/>
      <c r="EI7" s="220"/>
      <c r="EJ7" s="220"/>
      <c r="EK7" s="220"/>
      <c r="EL7" s="220"/>
      <c r="EM7" s="214" t="s">
        <v>9</v>
      </c>
      <c r="EN7" s="215"/>
      <c r="EO7" s="215"/>
      <c r="EP7" s="215"/>
      <c r="EQ7" s="215"/>
      <c r="ER7" s="216"/>
      <c r="ES7" s="217" t="s">
        <v>10</v>
      </c>
      <c r="ET7" s="219" t="s">
        <v>8</v>
      </c>
      <c r="EU7" s="220"/>
      <c r="EV7" s="220"/>
      <c r="EW7" s="220"/>
      <c r="EX7" s="220"/>
      <c r="EY7" s="220"/>
      <c r="EZ7" s="220"/>
      <c r="FA7" s="220"/>
      <c r="FB7" s="214" t="s">
        <v>9</v>
      </c>
      <c r="FC7" s="215"/>
      <c r="FD7" s="215"/>
      <c r="FE7" s="215"/>
      <c r="FF7" s="215"/>
      <c r="FG7" s="216"/>
      <c r="FH7" s="217" t="s">
        <v>10</v>
      </c>
      <c r="FI7" s="219" t="s">
        <v>8</v>
      </c>
      <c r="FJ7" s="220"/>
      <c r="FK7" s="220"/>
      <c r="FL7" s="220"/>
      <c r="FM7" s="220"/>
      <c r="FN7" s="220"/>
      <c r="FO7" s="214" t="s">
        <v>9</v>
      </c>
      <c r="FP7" s="215"/>
      <c r="FQ7" s="215"/>
      <c r="FR7" s="215"/>
      <c r="FS7" s="215"/>
      <c r="FT7" s="216"/>
      <c r="FU7" s="217" t="s">
        <v>10</v>
      </c>
      <c r="FV7" s="219" t="s">
        <v>8</v>
      </c>
      <c r="FW7" s="220"/>
      <c r="FX7" s="220"/>
      <c r="FY7" s="220"/>
      <c r="FZ7" s="220"/>
      <c r="GA7" s="220"/>
      <c r="GB7" s="214" t="s">
        <v>9</v>
      </c>
      <c r="GC7" s="215"/>
      <c r="GD7" s="215"/>
      <c r="GE7" s="215"/>
      <c r="GF7" s="215"/>
      <c r="GG7" s="216"/>
      <c r="GH7" s="217" t="s">
        <v>10</v>
      </c>
      <c r="GI7" s="219" t="s">
        <v>8</v>
      </c>
      <c r="GJ7" s="220"/>
      <c r="GK7" s="220"/>
      <c r="GL7" s="220"/>
      <c r="GM7" s="220"/>
      <c r="GN7" s="220"/>
      <c r="GO7" s="214" t="s">
        <v>9</v>
      </c>
      <c r="GP7" s="215"/>
      <c r="GQ7" s="215"/>
      <c r="GR7" s="215"/>
      <c r="GS7" s="215"/>
      <c r="GT7" s="216"/>
      <c r="GU7" s="217" t="s">
        <v>10</v>
      </c>
      <c r="GV7" s="219" t="s">
        <v>8</v>
      </c>
      <c r="GW7" s="220"/>
      <c r="GX7" s="220"/>
      <c r="GY7" s="220"/>
      <c r="GZ7" s="220"/>
      <c r="HA7" s="220"/>
      <c r="HB7" s="214" t="s">
        <v>9</v>
      </c>
      <c r="HC7" s="215"/>
      <c r="HD7" s="215"/>
      <c r="HE7" s="215"/>
      <c r="HF7" s="215"/>
      <c r="HG7" s="216"/>
      <c r="HH7" s="217" t="s">
        <v>10</v>
      </c>
      <c r="HI7" s="219" t="s">
        <v>8</v>
      </c>
      <c r="HJ7" s="220"/>
      <c r="HK7" s="220"/>
      <c r="HL7" s="220"/>
      <c r="HM7" s="220"/>
      <c r="HN7" s="220"/>
      <c r="HO7" s="214" t="s">
        <v>9</v>
      </c>
      <c r="HP7" s="215"/>
      <c r="HQ7" s="215"/>
      <c r="HR7" s="215"/>
      <c r="HS7" s="215"/>
      <c r="HT7" s="216"/>
      <c r="HU7" s="217" t="s">
        <v>10</v>
      </c>
      <c r="HV7" s="219" t="s">
        <v>8</v>
      </c>
      <c r="HW7" s="220"/>
      <c r="HX7" s="220"/>
      <c r="HY7" s="220"/>
      <c r="HZ7" s="220"/>
      <c r="IA7" s="220"/>
      <c r="IB7" s="214" t="s">
        <v>9</v>
      </c>
      <c r="IC7" s="215"/>
      <c r="ID7" s="215"/>
      <c r="IE7" s="215"/>
      <c r="IF7" s="215"/>
      <c r="IG7" s="216"/>
      <c r="IH7" s="217" t="s">
        <v>10</v>
      </c>
    </row>
    <row r="8" spans="1:242" s="40" customFormat="1" ht="33.75" customHeight="1">
      <c r="A8" s="199"/>
      <c r="B8" s="198"/>
      <c r="C8" s="225"/>
      <c r="D8" s="225"/>
      <c r="E8" s="202"/>
      <c r="F8" s="198"/>
      <c r="G8" s="198"/>
      <c r="H8" s="198"/>
      <c r="I8" s="209"/>
      <c r="J8" s="210"/>
      <c r="K8" s="211"/>
      <c r="L8" s="198"/>
      <c r="M8" s="198"/>
      <c r="N8" s="137" t="s">
        <v>11</v>
      </c>
      <c r="O8" s="137" t="s">
        <v>12</v>
      </c>
      <c r="P8" s="138" t="s">
        <v>13</v>
      </c>
      <c r="Q8" s="138" t="s">
        <v>14</v>
      </c>
      <c r="R8" s="138" t="s">
        <v>15</v>
      </c>
      <c r="S8" s="138" t="s">
        <v>16</v>
      </c>
      <c r="T8" s="137" t="s">
        <v>11</v>
      </c>
      <c r="U8" s="137" t="s">
        <v>12</v>
      </c>
      <c r="V8" s="138" t="s">
        <v>13</v>
      </c>
      <c r="W8" s="138" t="s">
        <v>14</v>
      </c>
      <c r="X8" s="138" t="s">
        <v>15</v>
      </c>
      <c r="Y8" s="139" t="s">
        <v>17</v>
      </c>
      <c r="Z8" s="221"/>
      <c r="AA8" s="137" t="s">
        <v>11</v>
      </c>
      <c r="AB8" s="137" t="s">
        <v>11</v>
      </c>
      <c r="AC8" s="137" t="s">
        <v>12</v>
      </c>
      <c r="AD8" s="137" t="s">
        <v>12</v>
      </c>
      <c r="AE8" s="138" t="s">
        <v>13</v>
      </c>
      <c r="AF8" s="138" t="s">
        <v>14</v>
      </c>
      <c r="AG8" s="138" t="s">
        <v>15</v>
      </c>
      <c r="AH8" s="138" t="s">
        <v>17</v>
      </c>
      <c r="AI8" s="137" t="s">
        <v>11</v>
      </c>
      <c r="AJ8" s="137" t="s">
        <v>12</v>
      </c>
      <c r="AK8" s="138" t="s">
        <v>13</v>
      </c>
      <c r="AL8" s="138" t="s">
        <v>14</v>
      </c>
      <c r="AM8" s="138" t="s">
        <v>15</v>
      </c>
      <c r="AN8" s="138" t="s">
        <v>17</v>
      </c>
      <c r="AO8" s="218"/>
      <c r="AP8" s="137" t="s">
        <v>11</v>
      </c>
      <c r="AQ8" s="137" t="s">
        <v>12</v>
      </c>
      <c r="AR8" s="138" t="s">
        <v>13</v>
      </c>
      <c r="AS8" s="138" t="s">
        <v>14</v>
      </c>
      <c r="AT8" s="138" t="s">
        <v>15</v>
      </c>
      <c r="AU8" s="138" t="s">
        <v>17</v>
      </c>
      <c r="AV8" s="137" t="s">
        <v>11</v>
      </c>
      <c r="AW8" s="137" t="s">
        <v>12</v>
      </c>
      <c r="AX8" s="138" t="s">
        <v>13</v>
      </c>
      <c r="AY8" s="138" t="s">
        <v>14</v>
      </c>
      <c r="AZ8" s="138" t="s">
        <v>15</v>
      </c>
      <c r="BA8" s="138" t="s">
        <v>17</v>
      </c>
      <c r="BB8" s="218"/>
      <c r="BC8" s="137" t="s">
        <v>11</v>
      </c>
      <c r="BD8" s="137" t="s">
        <v>12</v>
      </c>
      <c r="BE8" s="138" t="s">
        <v>13</v>
      </c>
      <c r="BF8" s="138" t="s">
        <v>14</v>
      </c>
      <c r="BG8" s="138" t="s">
        <v>15</v>
      </c>
      <c r="BH8" s="138" t="s">
        <v>16</v>
      </c>
      <c r="BI8" s="137" t="s">
        <v>11</v>
      </c>
      <c r="BJ8" s="137" t="s">
        <v>12</v>
      </c>
      <c r="BK8" s="138" t="s">
        <v>13</v>
      </c>
      <c r="BL8" s="138" t="s">
        <v>14</v>
      </c>
      <c r="BM8" s="138" t="s">
        <v>15</v>
      </c>
      <c r="BN8" s="138" t="s">
        <v>17</v>
      </c>
      <c r="BO8" s="218"/>
      <c r="BP8" s="137" t="s">
        <v>11</v>
      </c>
      <c r="BQ8" s="137" t="s">
        <v>11</v>
      </c>
      <c r="BR8" s="137" t="s">
        <v>12</v>
      </c>
      <c r="BS8" s="137" t="s">
        <v>12</v>
      </c>
      <c r="BT8" s="138" t="s">
        <v>13</v>
      </c>
      <c r="BU8" s="138" t="s">
        <v>14</v>
      </c>
      <c r="BV8" s="138" t="s">
        <v>15</v>
      </c>
      <c r="BW8" s="138" t="s">
        <v>17</v>
      </c>
      <c r="BX8" s="137" t="s">
        <v>11</v>
      </c>
      <c r="BY8" s="137" t="s">
        <v>12</v>
      </c>
      <c r="BZ8" s="138" t="s">
        <v>13</v>
      </c>
      <c r="CA8" s="138" t="s">
        <v>14</v>
      </c>
      <c r="CB8" s="138" t="s">
        <v>15</v>
      </c>
      <c r="CC8" s="138" t="s">
        <v>17</v>
      </c>
      <c r="CD8" s="218"/>
      <c r="CE8" s="137" t="s">
        <v>11</v>
      </c>
      <c r="CF8" s="137" t="s">
        <v>12</v>
      </c>
      <c r="CG8" s="138" t="s">
        <v>13</v>
      </c>
      <c r="CH8" s="138" t="s">
        <v>14</v>
      </c>
      <c r="CI8" s="138" t="s">
        <v>15</v>
      </c>
      <c r="CJ8" s="138" t="s">
        <v>17</v>
      </c>
      <c r="CK8" s="137" t="s">
        <v>11</v>
      </c>
      <c r="CL8" s="137" t="s">
        <v>12</v>
      </c>
      <c r="CM8" s="138" t="s">
        <v>13</v>
      </c>
      <c r="CN8" s="138" t="s">
        <v>14</v>
      </c>
      <c r="CO8" s="138" t="s">
        <v>15</v>
      </c>
      <c r="CP8" s="138" t="s">
        <v>17</v>
      </c>
      <c r="CQ8" s="218"/>
      <c r="CR8" s="137" t="s">
        <v>11</v>
      </c>
      <c r="CS8" s="137" t="s">
        <v>12</v>
      </c>
      <c r="CT8" s="138" t="s">
        <v>13</v>
      </c>
      <c r="CU8" s="138" t="s">
        <v>14</v>
      </c>
      <c r="CV8" s="138" t="s">
        <v>15</v>
      </c>
      <c r="CW8" s="138" t="s">
        <v>17</v>
      </c>
      <c r="CX8" s="137" t="s">
        <v>11</v>
      </c>
      <c r="CY8" s="137" t="s">
        <v>12</v>
      </c>
      <c r="CZ8" s="138" t="s">
        <v>13</v>
      </c>
      <c r="DA8" s="138" t="s">
        <v>14</v>
      </c>
      <c r="DB8" s="138" t="s">
        <v>15</v>
      </c>
      <c r="DC8" s="138" t="s">
        <v>17</v>
      </c>
      <c r="DD8" s="218"/>
      <c r="DE8" s="137" t="s">
        <v>11</v>
      </c>
      <c r="DF8" s="137" t="s">
        <v>12</v>
      </c>
      <c r="DG8" s="137" t="s">
        <v>12</v>
      </c>
      <c r="DH8" s="137" t="s">
        <v>12</v>
      </c>
      <c r="DI8" s="138" t="s">
        <v>13</v>
      </c>
      <c r="DJ8" s="138" t="s">
        <v>14</v>
      </c>
      <c r="DK8" s="138" t="s">
        <v>15</v>
      </c>
      <c r="DL8" s="138" t="s">
        <v>17</v>
      </c>
      <c r="DM8" s="137" t="s">
        <v>11</v>
      </c>
      <c r="DN8" s="137" t="s">
        <v>12</v>
      </c>
      <c r="DO8" s="138" t="s">
        <v>13</v>
      </c>
      <c r="DP8" s="138" t="s">
        <v>14</v>
      </c>
      <c r="DQ8" s="138" t="s">
        <v>15</v>
      </c>
      <c r="DR8" s="138" t="s">
        <v>17</v>
      </c>
      <c r="DS8" s="218"/>
      <c r="DT8" s="137" t="s">
        <v>11</v>
      </c>
      <c r="DU8" s="137" t="s">
        <v>12</v>
      </c>
      <c r="DV8" s="138" t="s">
        <v>13</v>
      </c>
      <c r="DW8" s="138" t="s">
        <v>14</v>
      </c>
      <c r="DX8" s="138" t="s">
        <v>15</v>
      </c>
      <c r="DY8" s="138" t="s">
        <v>17</v>
      </c>
      <c r="DZ8" s="137" t="s">
        <v>11</v>
      </c>
      <c r="EA8" s="137" t="s">
        <v>12</v>
      </c>
      <c r="EB8" s="138" t="s">
        <v>13</v>
      </c>
      <c r="EC8" s="138" t="s">
        <v>14</v>
      </c>
      <c r="ED8" s="138" t="s">
        <v>15</v>
      </c>
      <c r="EE8" s="138" t="s">
        <v>17</v>
      </c>
      <c r="EF8" s="218"/>
      <c r="EG8" s="137" t="s">
        <v>11</v>
      </c>
      <c r="EH8" s="137" t="s">
        <v>12</v>
      </c>
      <c r="EI8" s="138" t="s">
        <v>13</v>
      </c>
      <c r="EJ8" s="138" t="s">
        <v>14</v>
      </c>
      <c r="EK8" s="138" t="s">
        <v>15</v>
      </c>
      <c r="EL8" s="138" t="s">
        <v>17</v>
      </c>
      <c r="EM8" s="137" t="s">
        <v>11</v>
      </c>
      <c r="EN8" s="137" t="s">
        <v>12</v>
      </c>
      <c r="EO8" s="138" t="s">
        <v>13</v>
      </c>
      <c r="EP8" s="138" t="s">
        <v>14</v>
      </c>
      <c r="EQ8" s="138" t="s">
        <v>15</v>
      </c>
      <c r="ER8" s="138" t="s">
        <v>17</v>
      </c>
      <c r="ES8" s="218"/>
      <c r="ET8" s="137" t="s">
        <v>11</v>
      </c>
      <c r="EU8" s="137"/>
      <c r="EV8" s="137"/>
      <c r="EW8" s="137" t="s">
        <v>12</v>
      </c>
      <c r="EX8" s="138" t="s">
        <v>13</v>
      </c>
      <c r="EY8" s="138" t="s">
        <v>14</v>
      </c>
      <c r="EZ8" s="138" t="s">
        <v>15</v>
      </c>
      <c r="FA8" s="138" t="s">
        <v>17</v>
      </c>
      <c r="FB8" s="137" t="s">
        <v>11</v>
      </c>
      <c r="FC8" s="137" t="s">
        <v>12</v>
      </c>
      <c r="FD8" s="138" t="s">
        <v>13</v>
      </c>
      <c r="FE8" s="138" t="s">
        <v>14</v>
      </c>
      <c r="FF8" s="138" t="s">
        <v>15</v>
      </c>
      <c r="FG8" s="138" t="s">
        <v>17</v>
      </c>
      <c r="FH8" s="218"/>
      <c r="FI8" s="137" t="s">
        <v>11</v>
      </c>
      <c r="FJ8" s="137" t="s">
        <v>12</v>
      </c>
      <c r="FK8" s="138" t="s">
        <v>13</v>
      </c>
      <c r="FL8" s="138" t="s">
        <v>14</v>
      </c>
      <c r="FM8" s="138" t="s">
        <v>15</v>
      </c>
      <c r="FN8" s="138" t="s">
        <v>17</v>
      </c>
      <c r="FO8" s="137" t="s">
        <v>11</v>
      </c>
      <c r="FP8" s="137" t="s">
        <v>12</v>
      </c>
      <c r="FQ8" s="138" t="s">
        <v>13</v>
      </c>
      <c r="FR8" s="138" t="s">
        <v>14</v>
      </c>
      <c r="FS8" s="138" t="s">
        <v>15</v>
      </c>
      <c r="FT8" s="138" t="s">
        <v>17</v>
      </c>
      <c r="FU8" s="218"/>
      <c r="FV8" s="137" t="s">
        <v>11</v>
      </c>
      <c r="FW8" s="137" t="s">
        <v>12</v>
      </c>
      <c r="FX8" s="138" t="s">
        <v>13</v>
      </c>
      <c r="FY8" s="138" t="s">
        <v>14</v>
      </c>
      <c r="FZ8" s="138" t="s">
        <v>15</v>
      </c>
      <c r="GA8" s="138" t="s">
        <v>17</v>
      </c>
      <c r="GB8" s="137" t="s">
        <v>11</v>
      </c>
      <c r="GC8" s="137" t="s">
        <v>12</v>
      </c>
      <c r="GD8" s="138" t="s">
        <v>13</v>
      </c>
      <c r="GE8" s="138" t="s">
        <v>14</v>
      </c>
      <c r="GF8" s="138" t="s">
        <v>15</v>
      </c>
      <c r="GG8" s="138" t="s">
        <v>17</v>
      </c>
      <c r="GH8" s="218"/>
      <c r="GI8" s="137" t="s">
        <v>11</v>
      </c>
      <c r="GJ8" s="137" t="s">
        <v>12</v>
      </c>
      <c r="GK8" s="138" t="s">
        <v>13</v>
      </c>
      <c r="GL8" s="138" t="s">
        <v>14</v>
      </c>
      <c r="GM8" s="138" t="s">
        <v>15</v>
      </c>
      <c r="GN8" s="138" t="s">
        <v>17</v>
      </c>
      <c r="GO8" s="137" t="s">
        <v>11</v>
      </c>
      <c r="GP8" s="137" t="s">
        <v>12</v>
      </c>
      <c r="GQ8" s="138" t="s">
        <v>13</v>
      </c>
      <c r="GR8" s="138" t="s">
        <v>14</v>
      </c>
      <c r="GS8" s="138" t="s">
        <v>15</v>
      </c>
      <c r="GT8" s="138" t="s">
        <v>17</v>
      </c>
      <c r="GU8" s="218"/>
      <c r="GV8" s="137" t="s">
        <v>11</v>
      </c>
      <c r="GW8" s="137" t="s">
        <v>12</v>
      </c>
      <c r="GX8" s="138" t="s">
        <v>13</v>
      </c>
      <c r="GY8" s="138" t="s">
        <v>14</v>
      </c>
      <c r="GZ8" s="138" t="s">
        <v>15</v>
      </c>
      <c r="HA8" s="138" t="s">
        <v>17</v>
      </c>
      <c r="HB8" s="137" t="s">
        <v>11</v>
      </c>
      <c r="HC8" s="137" t="s">
        <v>12</v>
      </c>
      <c r="HD8" s="138" t="s">
        <v>13</v>
      </c>
      <c r="HE8" s="138" t="s">
        <v>14</v>
      </c>
      <c r="HF8" s="138" t="s">
        <v>15</v>
      </c>
      <c r="HG8" s="138" t="s">
        <v>17</v>
      </c>
      <c r="HH8" s="218"/>
      <c r="HI8" s="137" t="s">
        <v>11</v>
      </c>
      <c r="HJ8" s="137" t="s">
        <v>12</v>
      </c>
      <c r="HK8" s="138" t="s">
        <v>13</v>
      </c>
      <c r="HL8" s="138" t="s">
        <v>14</v>
      </c>
      <c r="HM8" s="138" t="s">
        <v>15</v>
      </c>
      <c r="HN8" s="138" t="s">
        <v>17</v>
      </c>
      <c r="HO8" s="137" t="s">
        <v>11</v>
      </c>
      <c r="HP8" s="137" t="s">
        <v>12</v>
      </c>
      <c r="HQ8" s="138" t="s">
        <v>13</v>
      </c>
      <c r="HR8" s="138" t="s">
        <v>14</v>
      </c>
      <c r="HS8" s="138" t="s">
        <v>15</v>
      </c>
      <c r="HT8" s="138" t="s">
        <v>17</v>
      </c>
      <c r="HU8" s="218"/>
      <c r="HV8" s="137" t="s">
        <v>11</v>
      </c>
      <c r="HW8" s="137" t="s">
        <v>12</v>
      </c>
      <c r="HX8" s="138" t="s">
        <v>13</v>
      </c>
      <c r="HY8" s="138" t="s">
        <v>14</v>
      </c>
      <c r="HZ8" s="138" t="s">
        <v>15</v>
      </c>
      <c r="IA8" s="138" t="s">
        <v>17</v>
      </c>
      <c r="IB8" s="137" t="s">
        <v>11</v>
      </c>
      <c r="IC8" s="137" t="s">
        <v>12</v>
      </c>
      <c r="ID8" s="138" t="s">
        <v>13</v>
      </c>
      <c r="IE8" s="138" t="s">
        <v>14</v>
      </c>
      <c r="IF8" s="138" t="s">
        <v>15</v>
      </c>
      <c r="IG8" s="138" t="s">
        <v>17</v>
      </c>
      <c r="IH8" s="218"/>
    </row>
    <row r="9" spans="1:242" s="40" customFormat="1" ht="15">
      <c r="A9" s="30">
        <v>1</v>
      </c>
      <c r="B9" s="30" t="s">
        <v>114</v>
      </c>
      <c r="C9" s="30" t="s">
        <v>370</v>
      </c>
      <c r="D9" s="31" t="s">
        <v>371</v>
      </c>
      <c r="E9" s="56" t="str">
        <f>C9&amp;D9</f>
        <v>1313XD2409</v>
      </c>
      <c r="F9" s="42" t="s">
        <v>372</v>
      </c>
      <c r="G9" s="43" t="s">
        <v>373</v>
      </c>
      <c r="H9" s="57" t="str">
        <f>I9&amp;"/"&amp;J9&amp;"/"&amp;19&amp;K9</f>
        <v>08/11/1993</v>
      </c>
      <c r="I9" s="31" t="s">
        <v>131</v>
      </c>
      <c r="J9" s="31" t="s">
        <v>146</v>
      </c>
      <c r="K9" s="30">
        <v>93</v>
      </c>
      <c r="L9" s="31" t="s">
        <v>374</v>
      </c>
      <c r="M9" s="29" t="s">
        <v>375</v>
      </c>
      <c r="N9" s="33"/>
      <c r="O9" s="33"/>
      <c r="P9" s="142">
        <f>ROUND((N9+O9*2)/3,1)</f>
        <v>0</v>
      </c>
      <c r="Q9" s="33"/>
      <c r="R9" s="33"/>
      <c r="S9" s="128">
        <f>ROUND((MAX(Q9:R9)+P9)/2,1)</f>
        <v>0</v>
      </c>
      <c r="T9" s="33"/>
      <c r="U9" s="33"/>
      <c r="V9" s="142">
        <f>ROUND((T9+U9*2)/3,1)</f>
        <v>0</v>
      </c>
      <c r="W9" s="33"/>
      <c r="X9" s="33"/>
      <c r="Y9" s="128">
        <f>ROUND((MAX(W9:X9)+V9)/2,1)</f>
        <v>0</v>
      </c>
      <c r="Z9" s="143">
        <f>ROUND(IF(V9=0,(MAX(Q9,R9)+P9)/2,(MAX(W9,X8)+V9)/2),1)</f>
        <v>0</v>
      </c>
      <c r="AA9" s="32"/>
      <c r="AB9" s="32"/>
      <c r="AC9" s="32"/>
      <c r="AD9" s="32"/>
      <c r="AE9" s="142">
        <f>ROUND((AA9+AB9+AC9*2+AD9*2)/6,1)</f>
        <v>0</v>
      </c>
      <c r="AF9" s="32"/>
      <c r="AG9" s="32"/>
      <c r="AH9" s="128">
        <f>ROUND((MAX(AF9:AG9)+AE9)/2,1)</f>
        <v>0</v>
      </c>
      <c r="AI9" s="33"/>
      <c r="AJ9" s="33"/>
      <c r="AK9" s="142">
        <f>ROUND((AI9+AJ9*2)/3,1)</f>
        <v>0</v>
      </c>
      <c r="AL9" s="33"/>
      <c r="AM9" s="33"/>
      <c r="AN9" s="128">
        <f>ROUND((MAX(AL9:AM9)+AK9)/2,1)</f>
        <v>0</v>
      </c>
      <c r="AO9" s="143">
        <f>ROUND(IF(AK9=0,(MAX(AF9,AG9)+AE9)/2,(MAX(AL9,AM9)+AK9)/2),1)</f>
        <v>0</v>
      </c>
      <c r="AP9" s="33"/>
      <c r="AQ9" s="33"/>
      <c r="AR9" s="142">
        <f>ROUND((AP9+AQ9*2)/3,1)</f>
        <v>0</v>
      </c>
      <c r="AS9" s="33"/>
      <c r="AT9" s="33"/>
      <c r="AU9" s="128">
        <f>ROUND((MAX(AS9:AT9)+AR9)/2,1)</f>
        <v>0</v>
      </c>
      <c r="AV9" s="33"/>
      <c r="AW9" s="33"/>
      <c r="AX9" s="142">
        <f>ROUND((AV9+AW9*2)/3,1)</f>
        <v>0</v>
      </c>
      <c r="AY9" s="33"/>
      <c r="AZ9" s="33"/>
      <c r="BA9" s="128">
        <f>ROUND((MAX(AY9:AZ9)+AX9)/2,1)</f>
        <v>0</v>
      </c>
      <c r="BB9" s="143">
        <f>ROUND(IF(AX9=0,(MAX(AS9,AT9)+AR9)/2,(MAX(AY9,AZ9)+AX9)/2),1)</f>
        <v>0</v>
      </c>
      <c r="BC9" s="33"/>
      <c r="BD9" s="33"/>
      <c r="BE9" s="142">
        <f>ROUND((BC9+BD9*2)/3,1)</f>
        <v>0</v>
      </c>
      <c r="BF9" s="33"/>
      <c r="BG9" s="33"/>
      <c r="BH9" s="128">
        <f>ROUND((MAX(BF9:BG9)+BE9)/2,1)</f>
        <v>0</v>
      </c>
      <c r="BI9" s="33"/>
      <c r="BJ9" s="33"/>
      <c r="BK9" s="142">
        <f>ROUND((BI9+BJ9*2)/3,1)</f>
        <v>0</v>
      </c>
      <c r="BL9" s="33"/>
      <c r="BM9" s="33"/>
      <c r="BN9" s="128">
        <f>ROUND((MAX(BL9:BM9)+BK9)/2,1)</f>
        <v>0</v>
      </c>
      <c r="BO9" s="143">
        <f>ROUND(IF(BK9=0,(MAX(BF9,BG9)+BE9)/2,(MAX(BL9,BM9)+BK9)/2),1)</f>
        <v>0</v>
      </c>
      <c r="BP9" s="33"/>
      <c r="BQ9" s="33"/>
      <c r="BR9" s="33"/>
      <c r="BS9" s="33"/>
      <c r="BT9" s="142">
        <f>ROUND((BP9+BQ9+BR9*2+BS9*2)/6,1)</f>
        <v>0</v>
      </c>
      <c r="BU9" s="33"/>
      <c r="BV9" s="33"/>
      <c r="BW9" s="128">
        <f>ROUND((MAX(BU9:BV9)+BT9)/2,1)</f>
        <v>0</v>
      </c>
      <c r="BX9" s="32"/>
      <c r="BY9" s="32"/>
      <c r="BZ9" s="142">
        <f>ROUND((BX9+BY9*2)/3,1)</f>
        <v>0</v>
      </c>
      <c r="CA9" s="33"/>
      <c r="CB9" s="33"/>
      <c r="CC9" s="128">
        <f>ROUND((MAX(CA9:CB9)+BZ9)/2,1)</f>
        <v>0</v>
      </c>
      <c r="CD9" s="143">
        <f>ROUND(IF(BZ9=0,(MAX(BU9,BV9)+BT9)/2,(MAX(CA9,CB9)+BZ9)/2),1)</f>
        <v>0</v>
      </c>
      <c r="CE9" s="126">
        <v>9</v>
      </c>
      <c r="CF9" s="126">
        <v>9</v>
      </c>
      <c r="CG9" s="128">
        <f>ROUND((CE9+CF9*2)/3,1)</f>
        <v>9</v>
      </c>
      <c r="CH9" s="127"/>
      <c r="CI9" s="126"/>
      <c r="CJ9" s="128">
        <f>ROUND((MAX(CH9:CI9)+CG9)/2,1)</f>
        <v>4.5</v>
      </c>
      <c r="CK9" s="126"/>
      <c r="CL9" s="126"/>
      <c r="CM9" s="128">
        <f>ROUND((CK9+CL9*2)/3,1)</f>
        <v>0</v>
      </c>
      <c r="CN9" s="126"/>
      <c r="CO9" s="126"/>
      <c r="CP9" s="128">
        <f>ROUND((MAX(CN9:CO9)+CM9)/2,1)</f>
        <v>0</v>
      </c>
      <c r="CQ9" s="128">
        <f>ROUND(IF(CM9=0,(MAX(CH9,CI9)+CG9)/2,(MAX(CN9,CO9)+CM9)/2),1)</f>
        <v>4.5</v>
      </c>
      <c r="CR9" s="33"/>
      <c r="CS9" s="33"/>
      <c r="CT9" s="142">
        <f>ROUND((CR9+CS9*2)/3,1)</f>
        <v>0</v>
      </c>
      <c r="CU9" s="33"/>
      <c r="CV9" s="33"/>
      <c r="CW9" s="128">
        <f>ROUND((MAX(CU9:CV9)+CT9)/2,1)</f>
        <v>0</v>
      </c>
      <c r="CX9" s="33"/>
      <c r="CY9" s="33"/>
      <c r="CZ9" s="142">
        <f>ROUND((CX9+CY9*2)/3,1)</f>
        <v>0</v>
      </c>
      <c r="DA9" s="33"/>
      <c r="DB9" s="33"/>
      <c r="DC9" s="128">
        <f>ROUND((MAX(DA9:DB9)+CZ9)/2,1)</f>
        <v>0</v>
      </c>
      <c r="DD9" s="143">
        <f>ROUND(IF(CZ9=0,(MAX(CU9,CV9)+CT9)/2,(MAX(DA9,DB9)+CZ9)/2),1)</f>
        <v>0</v>
      </c>
      <c r="DE9" s="33"/>
      <c r="DF9" s="33"/>
      <c r="DG9" s="33"/>
      <c r="DH9" s="33"/>
      <c r="DI9" s="142">
        <f>ROUND((DE9+DF9+DG9*2+DH9*2)/6,1)</f>
        <v>0</v>
      </c>
      <c r="DJ9" s="33"/>
      <c r="DK9" s="33"/>
      <c r="DL9" s="128">
        <f>ROUND((MAX(DJ9:DK9)+DI9)/2,1)</f>
        <v>0</v>
      </c>
      <c r="DM9" s="33"/>
      <c r="DN9" s="33"/>
      <c r="DO9" s="142">
        <f>ROUND((DM9+DN9*2)/3,1)</f>
        <v>0</v>
      </c>
      <c r="DP9" s="33"/>
      <c r="DQ9" s="33"/>
      <c r="DR9" s="128">
        <f>ROUND((MAX(DP9:DQ9)+DO9)/2,1)</f>
        <v>0</v>
      </c>
      <c r="DS9" s="143">
        <f>ROUND(IF(DO9=0,(MAX(DJ9,DK9)+DI9)/2,(MAX(DP9,DQ9)+DO9)/2),1)</f>
        <v>0</v>
      </c>
      <c r="DT9" s="33"/>
      <c r="DU9" s="33"/>
      <c r="DV9" s="142">
        <f>ROUND((DT9+DU9*2)/3,1)</f>
        <v>0</v>
      </c>
      <c r="DW9" s="33"/>
      <c r="DX9" s="33"/>
      <c r="DY9" s="128">
        <f>ROUND((MAX(DW9:DX9)+DV9)/2,1)</f>
        <v>0</v>
      </c>
      <c r="DZ9" s="35"/>
      <c r="EA9" s="35"/>
      <c r="EB9" s="142">
        <f>ROUND((DZ9+EA9*2)/3,1)</f>
        <v>0</v>
      </c>
      <c r="EC9" s="35"/>
      <c r="ED9" s="35"/>
      <c r="EE9" s="128">
        <f>ROUND((MAX(EC9:ED9)+EB9)/2,1)</f>
        <v>0</v>
      </c>
      <c r="EF9" s="143">
        <f>ROUND(IF(EB9=0,(MAX(DW9,DX9)+DV9)/2,(MAX(EC9,ED9)+EB9)/2),1)</f>
        <v>0</v>
      </c>
      <c r="EG9" s="33"/>
      <c r="EH9" s="33"/>
      <c r="EI9" s="142">
        <f>ROUND((EG9+EH9*2)/3,1)</f>
        <v>0</v>
      </c>
      <c r="EJ9" s="33"/>
      <c r="EK9" s="33"/>
      <c r="EL9" s="128">
        <f aca="true" t="shared" si="0" ref="EL9:EL22">ROUND((MAX(EJ9:EK9)+EI9)/2,1)</f>
        <v>0</v>
      </c>
      <c r="EM9" s="59"/>
      <c r="EN9" s="59"/>
      <c r="EO9" s="142">
        <f>ROUND((EM9+EN9*2)/3,1)</f>
        <v>0</v>
      </c>
      <c r="EP9" s="59"/>
      <c r="EQ9" s="59"/>
      <c r="ER9" s="128">
        <f aca="true" t="shared" si="1" ref="ER9:ER22">ROUND((MAX(EP9:EQ9)+EO9)/2,1)</f>
        <v>0</v>
      </c>
      <c r="ES9" s="143">
        <f>ROUND(IF(EO9=0,(MAX(EJ9,EK9)+EI9)/2,(MAX(EP9,EQ9)+EO9)/2),1)</f>
        <v>0</v>
      </c>
      <c r="ET9" s="33"/>
      <c r="EU9" s="33"/>
      <c r="EV9" s="33"/>
      <c r="EW9" s="33"/>
      <c r="EX9" s="142">
        <f>ROUND((ET9+EW9*2+EU9+EV9*2)/6,1)</f>
        <v>0</v>
      </c>
      <c r="EY9" s="33"/>
      <c r="EZ9" s="33"/>
      <c r="FA9" s="128">
        <f>ROUND((MAX(EY9:EZ9)+EX9)/2,1)</f>
        <v>0</v>
      </c>
      <c r="FB9" s="33"/>
      <c r="FC9" s="33"/>
      <c r="FD9" s="142">
        <f>ROUND((FB9+FC9*2)/3,1)</f>
        <v>0</v>
      </c>
      <c r="FE9" s="58"/>
      <c r="FF9" s="33"/>
      <c r="FG9" s="128">
        <f aca="true" t="shared" si="2" ref="FG9:FG25">ROUND((MAX(FE9:FF9)+FD9)/2,1)</f>
        <v>0</v>
      </c>
      <c r="FH9" s="143">
        <f>ROUND(IF(FD9=0,(MAX(EY9,EZ9)+EX9)/2,(MAX(FE9,FF9)+FD9)/2),1)</f>
        <v>0</v>
      </c>
      <c r="FI9" s="33"/>
      <c r="FJ9" s="33"/>
      <c r="FK9" s="142">
        <f>ROUND((FI9+FJ9*2)/3,1)</f>
        <v>0</v>
      </c>
      <c r="FL9" s="33"/>
      <c r="FM9" s="33"/>
      <c r="FN9" s="128">
        <f aca="true" t="shared" si="3" ref="FN9:FN25">ROUND((MAX(FL9:FM9)+FK9)/2,1)</f>
        <v>0</v>
      </c>
      <c r="FO9" s="48"/>
      <c r="FP9" s="48"/>
      <c r="FQ9" s="142">
        <f>ROUND((FO9+FP9*2)/3,1)</f>
        <v>0</v>
      </c>
      <c r="FR9" s="48"/>
      <c r="FS9" s="48"/>
      <c r="FT9" s="128">
        <f aca="true" t="shared" si="4" ref="FT9:FT25">ROUND((MAX(FR9:FS9)+FQ9)/2,1)</f>
        <v>0</v>
      </c>
      <c r="FU9" s="143">
        <f>ROUND(IF(FQ9=0,(MAX(FL9,FM9)+FK9)/2,(MAX(FR9,FS9)+FQ9)/2),1)</f>
        <v>0</v>
      </c>
      <c r="FV9" s="33"/>
      <c r="FW9" s="33"/>
      <c r="FX9" s="142">
        <f>ROUND((FV9+FW9*2)/3,1)</f>
        <v>0</v>
      </c>
      <c r="FY9" s="33"/>
      <c r="FZ9" s="33"/>
      <c r="GA9" s="128">
        <f aca="true" t="shared" si="5" ref="GA9:GA25">ROUND((MAX(FY9:FZ9)+FX9)/2,1)</f>
        <v>0</v>
      </c>
      <c r="GB9" s="48"/>
      <c r="GC9" s="48"/>
      <c r="GD9" s="142">
        <f>ROUND((GB9+GD9*2)/3,1)</f>
        <v>0</v>
      </c>
      <c r="GE9" s="48"/>
      <c r="GF9" s="48"/>
      <c r="GG9" s="128">
        <f aca="true" t="shared" si="6" ref="GG9:GG25">ROUND((MAX(GE9:GF9)+GD9)/2,1)</f>
        <v>0</v>
      </c>
      <c r="GH9" s="143">
        <f>ROUND(IF(GD9=0,(MAX(FY9,FZ9)+FX9)/2,(MAX(GE9,GF9)+GD9)/2),1)</f>
        <v>0</v>
      </c>
      <c r="GI9" s="33"/>
      <c r="GJ9" s="33"/>
      <c r="GK9" s="142">
        <f>ROUND((GI9+GJ9*2)/3,1)</f>
        <v>0</v>
      </c>
      <c r="GL9" s="33"/>
      <c r="GM9" s="33"/>
      <c r="GN9" s="128">
        <f aca="true" t="shared" si="7" ref="GN9:GN25">ROUND((MAX(GL9:GM9)+GK9)/2,1)</f>
        <v>0</v>
      </c>
      <c r="GO9" s="33"/>
      <c r="GP9" s="33"/>
      <c r="GQ9" s="142">
        <f>ROUND((GO9+GP9*2)/3,1)</f>
        <v>0</v>
      </c>
      <c r="GR9" s="33"/>
      <c r="GS9" s="33"/>
      <c r="GT9" s="128">
        <f aca="true" t="shared" si="8" ref="GT9:GT25">ROUND((MAX(GR9:GS9)+GQ9)/2,1)</f>
        <v>0</v>
      </c>
      <c r="GU9" s="143">
        <f>ROUND(IF(GQ9=0,(MAX(GL9,GM9)+GK9)/2,(MAX(GR9,GS9)+GQ9)/2),1)</f>
        <v>0</v>
      </c>
      <c r="GV9" s="33"/>
      <c r="GW9" s="33"/>
      <c r="GX9" s="142">
        <f>ROUND((GV9+GW9*2)/3,1)</f>
        <v>0</v>
      </c>
      <c r="GY9" s="33"/>
      <c r="GZ9" s="33"/>
      <c r="HA9" s="128">
        <f>ROUND((MAX(GY9:GZ9)+GX9)/2,1)</f>
        <v>0</v>
      </c>
      <c r="HB9" s="33"/>
      <c r="HC9" s="33"/>
      <c r="HD9" s="142">
        <f>ROUND((HB9+HC9*2)/3,1)</f>
        <v>0</v>
      </c>
      <c r="HE9" s="33"/>
      <c r="HF9" s="33"/>
      <c r="HG9" s="128">
        <f>ROUND((MAX(HE9:HF9)+HD9)/2,1)</f>
        <v>0</v>
      </c>
      <c r="HH9" s="143">
        <f>ROUND(IF(HD9=0,(MAX(GY9,GZ9)+GX9)/2,(MAX(HE9,HF9)+HD9)/2),1)</f>
        <v>0</v>
      </c>
      <c r="HI9" s="33"/>
      <c r="HJ9" s="33"/>
      <c r="HK9" s="142">
        <f>ROUND((HI9+HJ9*2)/3,1)</f>
        <v>0</v>
      </c>
      <c r="HL9" s="33"/>
      <c r="HM9" s="33"/>
      <c r="HN9" s="128">
        <f>ROUND((MAX(HL9:HM9)+HK9)/2,1)</f>
        <v>0</v>
      </c>
      <c r="HO9" s="33"/>
      <c r="HP9" s="33"/>
      <c r="HQ9" s="142">
        <f>ROUND((HO9+HP9*2)/3,1)</f>
        <v>0</v>
      </c>
      <c r="HR9" s="33"/>
      <c r="HS9" s="33"/>
      <c r="HT9" s="128">
        <f>ROUND((MAX(HR9:HS9)+HQ9)/2,1)</f>
        <v>0</v>
      </c>
      <c r="HU9" s="143">
        <f>ROUND(IF(HQ9=0,(MAX(HL9,HM9)+HK9)/2,(MAX(HR9,HS9)+HQ9)/2),1)</f>
        <v>0</v>
      </c>
      <c r="HV9" s="33">
        <v>5</v>
      </c>
      <c r="HW9" s="36"/>
      <c r="HX9" s="142">
        <f>ROUND((HV9+HW9*2)/3,1)</f>
        <v>1.7</v>
      </c>
      <c r="HY9" s="33"/>
      <c r="HZ9" s="33"/>
      <c r="IA9" s="128">
        <f>ROUND((MAX(HY9:HZ9)+HX9)/2,1)</f>
        <v>0.9</v>
      </c>
      <c r="IB9" s="33"/>
      <c r="IC9" s="33"/>
      <c r="ID9" s="142">
        <f>ROUND((IB9+IC9*2)/3,1)</f>
        <v>0</v>
      </c>
      <c r="IE9" s="33"/>
      <c r="IF9" s="33"/>
      <c r="IG9" s="128">
        <f>ROUND((MAX(IE9:IF9)+ID9)/2,1)</f>
        <v>0</v>
      </c>
      <c r="IH9" s="143">
        <f>ROUND(IF(ID9=0,(MAX(HY9,HZ9)+HX9)/2,(MAX(IE9,IF9)+ID9)/2),1)</f>
        <v>0.9</v>
      </c>
    </row>
    <row r="10" spans="1:242" s="40" customFormat="1" ht="15">
      <c r="A10" s="30">
        <v>2</v>
      </c>
      <c r="B10" s="30" t="s">
        <v>114</v>
      </c>
      <c r="C10" s="30" t="s">
        <v>370</v>
      </c>
      <c r="D10" s="31" t="s">
        <v>595</v>
      </c>
      <c r="E10" s="56" t="str">
        <f>C10&amp;D10</f>
        <v>1313XD2494</v>
      </c>
      <c r="F10" s="42" t="s">
        <v>527</v>
      </c>
      <c r="G10" s="43" t="s">
        <v>596</v>
      </c>
      <c r="H10" s="57" t="str">
        <f>I10&amp;"/"&amp;J10&amp;"/"&amp;19&amp;K10</f>
        <v>15/08/1990</v>
      </c>
      <c r="I10" s="31" t="s">
        <v>505</v>
      </c>
      <c r="J10" s="31" t="s">
        <v>131</v>
      </c>
      <c r="K10" s="30">
        <v>90</v>
      </c>
      <c r="L10" s="31" t="s">
        <v>597</v>
      </c>
      <c r="M10" s="29"/>
      <c r="N10" s="33"/>
      <c r="O10" s="33"/>
      <c r="P10" s="142">
        <f>ROUND((N10+O10*2)/3,1)</f>
        <v>0</v>
      </c>
      <c r="Q10" s="33"/>
      <c r="R10" s="33"/>
      <c r="S10" s="128">
        <f>ROUND((MAX(Q10:R10)+P10)/2,1)</f>
        <v>0</v>
      </c>
      <c r="T10" s="33"/>
      <c r="U10" s="33"/>
      <c r="V10" s="142">
        <f>ROUND((T10+U10*2)/3,1)</f>
        <v>0</v>
      </c>
      <c r="W10" s="33"/>
      <c r="X10" s="33"/>
      <c r="Y10" s="128">
        <f>ROUND((MAX(W10:X10)+V10)/2,1)</f>
        <v>0</v>
      </c>
      <c r="Z10" s="143">
        <f aca="true" t="shared" si="9" ref="Z10:Z25">ROUND(IF(V10=0,(MAX(Q10,R10)+P10)/2,(MAX(W10,X9)+V10)/2),1)</f>
        <v>0</v>
      </c>
      <c r="AA10" s="32"/>
      <c r="AB10" s="32"/>
      <c r="AC10" s="32"/>
      <c r="AD10" s="32"/>
      <c r="AE10" s="142">
        <f>ROUND((AA10+AB10+AC10*2+AD10*2)/6,1)</f>
        <v>0</v>
      </c>
      <c r="AF10" s="32"/>
      <c r="AG10" s="32"/>
      <c r="AH10" s="128">
        <f>ROUND((MAX(AF10:AG10)+AE10)/2,1)</f>
        <v>0</v>
      </c>
      <c r="AI10" s="33"/>
      <c r="AJ10" s="33"/>
      <c r="AK10" s="142">
        <f>ROUND((AI10+AJ10*2)/3,1)</f>
        <v>0</v>
      </c>
      <c r="AL10" s="33"/>
      <c r="AM10" s="33"/>
      <c r="AN10" s="128">
        <f>ROUND((MAX(AL10:AM10)+AK10)/2,1)</f>
        <v>0</v>
      </c>
      <c r="AO10" s="143">
        <f aca="true" t="shared" si="10" ref="AO10:AO25">ROUND(IF(AK10=0,(MAX(AF10,AG10)+AE10)/2,(MAX(AL10,AM10)+AK10)/2),1)</f>
        <v>0</v>
      </c>
      <c r="AP10" s="33">
        <v>7</v>
      </c>
      <c r="AQ10" s="33">
        <v>7</v>
      </c>
      <c r="AR10" s="142">
        <f>ROUND((AP10+AQ10*2)/3,1)</f>
        <v>7</v>
      </c>
      <c r="AS10" s="33">
        <v>6</v>
      </c>
      <c r="AT10" s="33"/>
      <c r="AU10" s="128">
        <f>ROUND((MAX(AS10:AT10)+AR10)/2,1)</f>
        <v>6.5</v>
      </c>
      <c r="AV10" s="33"/>
      <c r="AW10" s="33"/>
      <c r="AX10" s="142">
        <f>ROUND((AV10+AW10*2)/3,1)</f>
        <v>0</v>
      </c>
      <c r="AY10" s="33"/>
      <c r="AZ10" s="33"/>
      <c r="BA10" s="128">
        <f>ROUND((MAX(AY10:AZ10)+AX10)/2,1)</f>
        <v>0</v>
      </c>
      <c r="BB10" s="143">
        <f aca="true" t="shared" si="11" ref="BB10:BB25">ROUND(IF(AX10=0,(MAX(AS10,AT10)+AR10)/2,(MAX(AY10,AZ10)+AX10)/2),1)</f>
        <v>6.5</v>
      </c>
      <c r="BC10" s="33">
        <v>6</v>
      </c>
      <c r="BD10" s="33">
        <v>8</v>
      </c>
      <c r="BE10" s="142">
        <f>ROUND((BC10+BD10*2)/3,1)</f>
        <v>7.3</v>
      </c>
      <c r="BF10" s="33">
        <v>5</v>
      </c>
      <c r="BG10" s="33"/>
      <c r="BH10" s="128">
        <f>ROUND((MAX(BF10:BG10)+BE10)/2,1)</f>
        <v>6.2</v>
      </c>
      <c r="BI10" s="33"/>
      <c r="BJ10" s="33"/>
      <c r="BK10" s="142">
        <f>ROUND((BI10+BJ10*2)/3,1)</f>
        <v>0</v>
      </c>
      <c r="BL10" s="33"/>
      <c r="BM10" s="33"/>
      <c r="BN10" s="128">
        <f>ROUND((MAX(BL10:BM10)+BK10)/2,1)</f>
        <v>0</v>
      </c>
      <c r="BO10" s="143">
        <f aca="true" t="shared" si="12" ref="BO10:BO25">ROUND(IF(BK10=0,(MAX(BF10,BG10)+BE10)/2,(MAX(BL10,BM10)+BK10)/2),1)</f>
        <v>6.2</v>
      </c>
      <c r="BP10" s="33">
        <v>8</v>
      </c>
      <c r="BQ10" s="33">
        <v>8</v>
      </c>
      <c r="BR10" s="33">
        <v>8</v>
      </c>
      <c r="BS10" s="33">
        <v>7</v>
      </c>
      <c r="BT10" s="142">
        <f>ROUND((BP10+BQ10+BR10*2+BS10*2)/6,1)</f>
        <v>7.7</v>
      </c>
      <c r="BU10" s="35">
        <v>4.3</v>
      </c>
      <c r="BV10" s="33"/>
      <c r="BW10" s="128">
        <f>ROUND((MAX(BU10:BV10)+BT10)/2,1)</f>
        <v>6</v>
      </c>
      <c r="BX10" s="32"/>
      <c r="BY10" s="32"/>
      <c r="BZ10" s="142">
        <f>ROUND((BX10+BY10*2)/3,1)</f>
        <v>0</v>
      </c>
      <c r="CA10" s="33"/>
      <c r="CB10" s="33"/>
      <c r="CC10" s="128">
        <f>ROUND((MAX(CA10:CB10)+BZ10)/2,1)</f>
        <v>0</v>
      </c>
      <c r="CD10" s="143">
        <f aca="true" t="shared" si="13" ref="CD10:CD25">ROUND(IF(BZ10=0,(MAX(BU10,BV10)+BT10)/2,(MAX(CA10,CB10)+BZ10)/2),1)</f>
        <v>6</v>
      </c>
      <c r="CE10" s="33">
        <v>5</v>
      </c>
      <c r="CF10" s="33">
        <v>6</v>
      </c>
      <c r="CG10" s="142">
        <f aca="true" t="shared" si="14" ref="CG10:CG21">ROUND((CE10+CF10*2)/3,1)</f>
        <v>5.7</v>
      </c>
      <c r="CH10" s="33">
        <v>5</v>
      </c>
      <c r="CI10" s="33"/>
      <c r="CJ10" s="128">
        <f aca="true" t="shared" si="15" ref="CJ10:CJ21">ROUND((MAX(CH10:CI10)+CG10)/2,1)</f>
        <v>5.4</v>
      </c>
      <c r="CK10" s="48"/>
      <c r="CL10" s="48"/>
      <c r="CM10" s="142">
        <f aca="true" t="shared" si="16" ref="CM10:CM21">ROUND((CK10+CL10*2)/3,1)</f>
        <v>0</v>
      </c>
      <c r="CN10" s="48"/>
      <c r="CO10" s="48"/>
      <c r="CP10" s="128">
        <f aca="true" t="shared" si="17" ref="CP10:CP21">ROUND((MAX(CN10:CO10)+CM10)/2,1)</f>
        <v>0</v>
      </c>
      <c r="CQ10" s="143">
        <f aca="true" t="shared" si="18" ref="CQ10:CQ25">ROUND(IF(CM10=0,(MAX(CH10,CI10)+CG10)/2,(MAX(CN10,CO10)+CM10)/2),1)</f>
        <v>5.4</v>
      </c>
      <c r="CR10" s="33"/>
      <c r="CS10" s="33"/>
      <c r="CT10" s="142">
        <f aca="true" t="shared" si="19" ref="CT10:CT25">ROUND((CR10+CS10*2)/3,1)</f>
        <v>0</v>
      </c>
      <c r="CU10" s="33"/>
      <c r="CV10" s="33"/>
      <c r="CW10" s="128">
        <f aca="true" t="shared" si="20" ref="CW10:CW25">ROUND((MAX(CU10:CV10)+CT10)/2,1)</f>
        <v>0</v>
      </c>
      <c r="CX10" s="33"/>
      <c r="CY10" s="33"/>
      <c r="CZ10" s="142">
        <f aca="true" t="shared" si="21" ref="CZ10:CZ25">ROUND((CX10+CY10*2)/3,1)</f>
        <v>0</v>
      </c>
      <c r="DA10" s="33"/>
      <c r="DB10" s="33"/>
      <c r="DC10" s="128">
        <f aca="true" t="shared" si="22" ref="DC10:DC25">ROUND((MAX(DA10:DB10)+CZ10)/2,1)</f>
        <v>0</v>
      </c>
      <c r="DD10" s="143">
        <f aca="true" t="shared" si="23" ref="DD10:DD25">ROUND(IF(CZ10=0,(MAX(CU10,CV10)+CT10)/2,(MAX(DA10,DB10)+CZ10)/2),1)</f>
        <v>0</v>
      </c>
      <c r="DE10" s="33"/>
      <c r="DF10" s="33"/>
      <c r="DG10" s="33"/>
      <c r="DH10" s="33"/>
      <c r="DI10" s="142">
        <f>ROUND((DE10+DF10+DG10*2+DH10*2)/6,1)</f>
        <v>0</v>
      </c>
      <c r="DJ10" s="33"/>
      <c r="DK10" s="33"/>
      <c r="DL10" s="128">
        <f>ROUND((MAX(DJ10:DK10)+DI10)/2,1)</f>
        <v>0</v>
      </c>
      <c r="DM10" s="33"/>
      <c r="DN10" s="33"/>
      <c r="DO10" s="142">
        <f>ROUND((DM10+DN10*2)/3,1)</f>
        <v>0</v>
      </c>
      <c r="DP10" s="33"/>
      <c r="DQ10" s="33"/>
      <c r="DR10" s="128">
        <f>ROUND((MAX(DP10:DQ10)+DO10)/2,1)</f>
        <v>0</v>
      </c>
      <c r="DS10" s="143">
        <f aca="true" t="shared" si="24" ref="DS10:DS25">ROUND(IF(DO10=0,(MAX(DJ10,DK10)+DI10)/2,(MAX(DP10,DQ10)+DO10)/2),1)</f>
        <v>0</v>
      </c>
      <c r="DT10" s="33"/>
      <c r="DU10" s="33"/>
      <c r="DV10" s="142">
        <f>ROUND((DT10+DU10*2)/3,1)</f>
        <v>0</v>
      </c>
      <c r="DW10" s="33"/>
      <c r="DX10" s="33"/>
      <c r="DY10" s="128">
        <f>ROUND((MAX(DW10:DX10)+DV10)/2,1)</f>
        <v>0</v>
      </c>
      <c r="DZ10" s="35"/>
      <c r="EA10" s="35"/>
      <c r="EB10" s="142">
        <f>ROUND((DZ10+EA10*2)/3,1)</f>
        <v>0</v>
      </c>
      <c r="EC10" s="35"/>
      <c r="ED10" s="35"/>
      <c r="EE10" s="128">
        <f>ROUND((MAX(EC10:ED10)+EB10)/2,1)</f>
        <v>0</v>
      </c>
      <c r="EF10" s="143">
        <f aca="true" t="shared" si="25" ref="EF10:EF25">ROUND(IF(EB10=0,(MAX(DW10,DX10)+DV10)/2,(MAX(EC10,ED10)+EB10)/2),1)</f>
        <v>0</v>
      </c>
      <c r="EG10" s="33">
        <v>10</v>
      </c>
      <c r="EH10" s="33">
        <v>7</v>
      </c>
      <c r="EI10" s="142">
        <f aca="true" t="shared" si="26" ref="EI10:EI21">ROUND((EG10+EH10*2)/3,1)</f>
        <v>8</v>
      </c>
      <c r="EJ10" s="33">
        <v>6</v>
      </c>
      <c r="EK10" s="33"/>
      <c r="EL10" s="128">
        <f t="shared" si="0"/>
        <v>7</v>
      </c>
      <c r="EM10" s="59"/>
      <c r="EN10" s="59"/>
      <c r="EO10" s="142">
        <f aca="true" t="shared" si="27" ref="EO10:EO21">ROUND((EM10+EN10*2)/3,1)</f>
        <v>0</v>
      </c>
      <c r="EP10" s="59"/>
      <c r="EQ10" s="59"/>
      <c r="ER10" s="128">
        <f t="shared" si="1"/>
        <v>0</v>
      </c>
      <c r="ES10" s="143">
        <f aca="true" t="shared" si="28" ref="ES10:ES25">ROUND(IF(EO10=0,(MAX(EJ10,EK10)+EI10)/2,(MAX(EP10,EQ10)+EO10)/2),1)</f>
        <v>7</v>
      </c>
      <c r="ET10" s="33">
        <v>8</v>
      </c>
      <c r="EU10" s="33">
        <v>8</v>
      </c>
      <c r="EV10" s="33">
        <v>4</v>
      </c>
      <c r="EW10" s="33">
        <v>7</v>
      </c>
      <c r="EX10" s="142">
        <f aca="true" t="shared" si="29" ref="EX10:EX25">ROUND((ET10+EW10*2+EU10+EV10*2)/6,1)</f>
        <v>6.3</v>
      </c>
      <c r="EY10" s="33">
        <v>4</v>
      </c>
      <c r="EZ10" s="33"/>
      <c r="FA10" s="128">
        <f>ROUND((MAX(EY10:EZ10)+EX10)/2,1)</f>
        <v>5.2</v>
      </c>
      <c r="FB10" s="33"/>
      <c r="FC10" s="33"/>
      <c r="FD10" s="142">
        <f aca="true" t="shared" si="30" ref="FD10:FD25">ROUND((FB10+FC10*2)/3,1)</f>
        <v>0</v>
      </c>
      <c r="FE10" s="58"/>
      <c r="FF10" s="33"/>
      <c r="FG10" s="128">
        <f t="shared" si="2"/>
        <v>0</v>
      </c>
      <c r="FH10" s="143">
        <f aca="true" t="shared" si="31" ref="FH10:FH25">ROUND(IF(FD10=0,(MAX(EY10,EZ10)+EX10)/2,(MAX(FE10,FF10)+FD10)/2),1)</f>
        <v>5.2</v>
      </c>
      <c r="FI10" s="33"/>
      <c r="FJ10" s="33"/>
      <c r="FK10" s="142">
        <f aca="true" t="shared" si="32" ref="FK10:FK25">ROUND((FI10+FJ10*2)/3,1)</f>
        <v>0</v>
      </c>
      <c r="FL10" s="33"/>
      <c r="FM10" s="33"/>
      <c r="FN10" s="128">
        <f t="shared" si="3"/>
        <v>0</v>
      </c>
      <c r="FO10" s="48"/>
      <c r="FP10" s="48"/>
      <c r="FQ10" s="142">
        <f aca="true" t="shared" si="33" ref="FQ10:FQ25">ROUND((FO10+FP10*2)/3,1)</f>
        <v>0</v>
      </c>
      <c r="FR10" s="48"/>
      <c r="FS10" s="48"/>
      <c r="FT10" s="128">
        <f t="shared" si="4"/>
        <v>0</v>
      </c>
      <c r="FU10" s="143">
        <f aca="true" t="shared" si="34" ref="FU10:FU25">ROUND(IF(FQ10=0,(MAX(FL10,FM10)+FK10)/2,(MAX(FR10,FS10)+FQ10)/2),1)</f>
        <v>0</v>
      </c>
      <c r="FV10" s="36"/>
      <c r="FW10" s="33">
        <v>3</v>
      </c>
      <c r="FX10" s="142">
        <f aca="true" t="shared" si="35" ref="FX10:FX25">ROUND((FV10+FW10*2)/3,1)</f>
        <v>2</v>
      </c>
      <c r="FY10" s="33"/>
      <c r="FZ10" s="33"/>
      <c r="GA10" s="128">
        <f t="shared" si="5"/>
        <v>1</v>
      </c>
      <c r="GB10" s="48"/>
      <c r="GC10" s="48"/>
      <c r="GD10" s="142">
        <f aca="true" t="shared" si="36" ref="GD10:GD25">ROUND((GB10+GD10*2)/3,1)</f>
        <v>0</v>
      </c>
      <c r="GE10" s="48"/>
      <c r="GF10" s="48"/>
      <c r="GG10" s="128">
        <f t="shared" si="6"/>
        <v>0</v>
      </c>
      <c r="GH10" s="143">
        <f aca="true" t="shared" si="37" ref="GH10:GH25">ROUND(IF(GD10=0,(MAX(FY10,FZ10)+FX10)/2,(MAX(GE10,GF10)+GD10)/2),1)</f>
        <v>0</v>
      </c>
      <c r="GI10" s="33">
        <v>5</v>
      </c>
      <c r="GJ10" s="33">
        <v>5</v>
      </c>
      <c r="GK10" s="142">
        <f aca="true" t="shared" si="38" ref="GK10:GK25">ROUND((GI10+GJ10*2)/3,1)</f>
        <v>5</v>
      </c>
      <c r="GL10" s="33">
        <v>7</v>
      </c>
      <c r="GM10" s="33"/>
      <c r="GN10" s="128">
        <f t="shared" si="7"/>
        <v>6</v>
      </c>
      <c r="GO10" s="33"/>
      <c r="GP10" s="33"/>
      <c r="GQ10" s="142">
        <f aca="true" t="shared" si="39" ref="GQ10:GQ25">ROUND((GO10+GP10*2)/3,1)</f>
        <v>0</v>
      </c>
      <c r="GR10" s="33"/>
      <c r="GS10" s="33"/>
      <c r="GT10" s="128">
        <f t="shared" si="8"/>
        <v>0</v>
      </c>
      <c r="GU10" s="143">
        <f aca="true" t="shared" si="40" ref="GU10:GU25">ROUND(IF(GQ10=0,(MAX(GL10,GM10)+GK10)/2,(MAX(GR10,GS10)+GQ10)/2),1)</f>
        <v>6</v>
      </c>
      <c r="GV10" s="33">
        <v>9</v>
      </c>
      <c r="GW10" s="33">
        <v>8</v>
      </c>
      <c r="GX10" s="142">
        <f aca="true" t="shared" si="41" ref="GX10:GX25">ROUND((GV10+GW10*2)/3,1)</f>
        <v>8.3</v>
      </c>
      <c r="GY10" s="33">
        <v>6</v>
      </c>
      <c r="GZ10" s="33"/>
      <c r="HA10" s="128">
        <f aca="true" t="shared" si="42" ref="HA10:HA25">ROUND((MAX(GY10:GZ10)+GX10)/2,1)</f>
        <v>7.2</v>
      </c>
      <c r="HB10" s="33"/>
      <c r="HC10" s="33"/>
      <c r="HD10" s="142">
        <f aca="true" t="shared" si="43" ref="HD10:HD25">ROUND((HB10+HC10*2)/3,1)</f>
        <v>0</v>
      </c>
      <c r="HE10" s="33"/>
      <c r="HF10" s="33"/>
      <c r="HG10" s="128">
        <f aca="true" t="shared" si="44" ref="HG10:HG25">ROUND((MAX(HE10:HF10)+HD10)/2,1)</f>
        <v>0</v>
      </c>
      <c r="HH10" s="143">
        <f aca="true" t="shared" si="45" ref="HH10:HH25">ROUND(IF(HD10=0,(MAX(GY10,GZ10)+GX10)/2,(MAX(HE10,HF10)+HD10)/2),1)</f>
        <v>7.2</v>
      </c>
      <c r="HI10" s="33">
        <v>9</v>
      </c>
      <c r="HJ10" s="33">
        <v>6</v>
      </c>
      <c r="HK10" s="142">
        <f aca="true" t="shared" si="46" ref="HK10:HK25">ROUND((HI10+HJ10*2)/3,1)</f>
        <v>7</v>
      </c>
      <c r="HL10" s="33">
        <v>9</v>
      </c>
      <c r="HM10" s="33"/>
      <c r="HN10" s="128">
        <f aca="true" t="shared" si="47" ref="HN10:HN25">ROUND((MAX(HL10:HM10)+HK10)/2,1)</f>
        <v>8</v>
      </c>
      <c r="HO10" s="33"/>
      <c r="HP10" s="33"/>
      <c r="HQ10" s="142">
        <f aca="true" t="shared" si="48" ref="HQ10:HQ25">ROUND((HO10+HP10*2)/3,1)</f>
        <v>0</v>
      </c>
      <c r="HR10" s="33"/>
      <c r="HS10" s="33"/>
      <c r="HT10" s="128">
        <f aca="true" t="shared" si="49" ref="HT10:HT25">ROUND((MAX(HR10:HS10)+HQ10)/2,1)</f>
        <v>0</v>
      </c>
      <c r="HU10" s="143">
        <f aca="true" t="shared" si="50" ref="HU10:HU25">ROUND(IF(HQ10=0,(MAX(HL10,HM10)+HK10)/2,(MAX(HR10,HS10)+HQ10)/2),1)</f>
        <v>8</v>
      </c>
      <c r="HV10" s="33">
        <v>9</v>
      </c>
      <c r="HW10" s="33">
        <v>9</v>
      </c>
      <c r="HX10" s="142">
        <f aca="true" t="shared" si="51" ref="HX10:HX22">ROUND((HV10+HW10*2)/3,1)</f>
        <v>9</v>
      </c>
      <c r="HY10" s="33">
        <v>8</v>
      </c>
      <c r="HZ10" s="33"/>
      <c r="IA10" s="128">
        <f aca="true" t="shared" si="52" ref="IA10:IA22">ROUND((MAX(HY10:HZ10)+HX10)/2,1)</f>
        <v>8.5</v>
      </c>
      <c r="IB10" s="33"/>
      <c r="IC10" s="33"/>
      <c r="ID10" s="142">
        <f aca="true" t="shared" si="53" ref="ID10:ID22">ROUND((IB10+IC10*2)/3,1)</f>
        <v>0</v>
      </c>
      <c r="IE10" s="33"/>
      <c r="IF10" s="33"/>
      <c r="IG10" s="128">
        <f aca="true" t="shared" si="54" ref="IG10:IG22">ROUND((MAX(IE10:IF10)+ID10)/2,1)</f>
        <v>0</v>
      </c>
      <c r="IH10" s="143">
        <f aca="true" t="shared" si="55" ref="IH10:IH25">ROUND(IF(ID10=0,(MAX(HY10,HZ10)+HX10)/2,(MAX(IE10,IF10)+ID10)/2),1)</f>
        <v>8.5</v>
      </c>
    </row>
    <row r="11" spans="1:242" s="40" customFormat="1" ht="15">
      <c r="A11" s="30">
        <v>3</v>
      </c>
      <c r="B11" s="30" t="s">
        <v>114</v>
      </c>
      <c r="C11" s="30" t="s">
        <v>370</v>
      </c>
      <c r="D11" s="31" t="s">
        <v>376</v>
      </c>
      <c r="E11" s="94" t="str">
        <f aca="true" t="shared" si="56" ref="E11:E25">C11&amp;D11</f>
        <v>1313XD2457</v>
      </c>
      <c r="F11" s="123" t="s">
        <v>251</v>
      </c>
      <c r="G11" s="124" t="s">
        <v>377</v>
      </c>
      <c r="H11" s="146" t="str">
        <f aca="true" t="shared" si="57" ref="H11:H25">I11&amp;"/"&amp;J11&amp;"/"&amp;19&amp;K11</f>
        <v>25/05/1993</v>
      </c>
      <c r="I11" s="31" t="s">
        <v>186</v>
      </c>
      <c r="J11" s="31" t="s">
        <v>130</v>
      </c>
      <c r="K11" s="30">
        <v>93</v>
      </c>
      <c r="L11" s="31" t="s">
        <v>378</v>
      </c>
      <c r="M11" s="30" t="s">
        <v>155</v>
      </c>
      <c r="N11" s="33"/>
      <c r="O11" s="33"/>
      <c r="P11" s="142">
        <f>ROUND((N11+O11*2)/3,1)</f>
        <v>0</v>
      </c>
      <c r="Q11" s="33"/>
      <c r="R11" s="33"/>
      <c r="S11" s="128">
        <f>ROUND((MAX(Q11:R11)+P11)/2,1)</f>
        <v>0</v>
      </c>
      <c r="T11" s="33"/>
      <c r="U11" s="33"/>
      <c r="V11" s="142">
        <f>ROUND((T11+U11*2)/3,1)</f>
        <v>0</v>
      </c>
      <c r="W11" s="33"/>
      <c r="X11" s="33"/>
      <c r="Y11" s="128">
        <f>ROUND((MAX(W11:X11)+V11)/2,1)</f>
        <v>0</v>
      </c>
      <c r="Z11" s="143">
        <f t="shared" si="9"/>
        <v>0</v>
      </c>
      <c r="AA11" s="32"/>
      <c r="AB11" s="32"/>
      <c r="AC11" s="32"/>
      <c r="AD11" s="32"/>
      <c r="AE11" s="142">
        <f>ROUND((AA11+AB11+AC11*2+AD11*2)/6,1)</f>
        <v>0</v>
      </c>
      <c r="AF11" s="32"/>
      <c r="AG11" s="32"/>
      <c r="AH11" s="128">
        <f>ROUND((MAX(AF11:AG11)+AE11)/2,1)</f>
        <v>0</v>
      </c>
      <c r="AI11" s="33"/>
      <c r="AJ11" s="33"/>
      <c r="AK11" s="142">
        <f>ROUND((AI11+AJ11*2)/3,1)</f>
        <v>0</v>
      </c>
      <c r="AL11" s="33"/>
      <c r="AM11" s="33"/>
      <c r="AN11" s="128">
        <f>ROUND((MAX(AL11:AM11)+AK11)/2,1)</f>
        <v>0</v>
      </c>
      <c r="AO11" s="143">
        <f t="shared" si="10"/>
        <v>0</v>
      </c>
      <c r="AP11" s="33">
        <v>7</v>
      </c>
      <c r="AQ11" s="33">
        <v>7</v>
      </c>
      <c r="AR11" s="142">
        <f>ROUND((AP11+AQ11*2)/3,1)</f>
        <v>7</v>
      </c>
      <c r="AS11" s="33">
        <v>5</v>
      </c>
      <c r="AT11" s="33"/>
      <c r="AU11" s="128">
        <f>ROUND((MAX(AS11:AT11)+AR11)/2,1)</f>
        <v>6</v>
      </c>
      <c r="AV11" s="33"/>
      <c r="AW11" s="33"/>
      <c r="AX11" s="142">
        <f>ROUND((AV11+AW11*2)/3,1)</f>
        <v>0</v>
      </c>
      <c r="AY11" s="33"/>
      <c r="AZ11" s="33"/>
      <c r="BA11" s="128">
        <f>ROUND((MAX(AY11:AZ11)+AX11)/2,1)</f>
        <v>0</v>
      </c>
      <c r="BB11" s="143">
        <f t="shared" si="11"/>
        <v>6</v>
      </c>
      <c r="BC11" s="33">
        <v>7</v>
      </c>
      <c r="BD11" s="33">
        <v>8</v>
      </c>
      <c r="BE11" s="142">
        <f>ROUND((BC11+BD11*2)/3,1)</f>
        <v>7.7</v>
      </c>
      <c r="BF11" s="33">
        <v>5</v>
      </c>
      <c r="BG11" s="33"/>
      <c r="BH11" s="128">
        <f>ROUND((MAX(BF11:BG11)+BE11)/2,1)</f>
        <v>6.4</v>
      </c>
      <c r="BI11" s="33"/>
      <c r="BJ11" s="33"/>
      <c r="BK11" s="142">
        <f>ROUND((BI11+BJ11*2)/3,1)</f>
        <v>0</v>
      </c>
      <c r="BL11" s="33"/>
      <c r="BM11" s="33"/>
      <c r="BN11" s="128">
        <f aca="true" t="shared" si="58" ref="BN11:BN25">ROUND((MAX(BL11:BM11)+BK11)/2,1)</f>
        <v>0</v>
      </c>
      <c r="BO11" s="143">
        <f t="shared" si="12"/>
        <v>6.4</v>
      </c>
      <c r="BP11" s="33">
        <v>6</v>
      </c>
      <c r="BQ11" s="33">
        <v>8</v>
      </c>
      <c r="BR11" s="33">
        <v>5</v>
      </c>
      <c r="BS11" s="33">
        <v>6</v>
      </c>
      <c r="BT11" s="142">
        <f>ROUND((BP11+BQ11+BR11*2+BS11*2)/6,1)</f>
        <v>6</v>
      </c>
      <c r="BU11" s="33">
        <v>4</v>
      </c>
      <c r="BV11" s="33"/>
      <c r="BW11" s="128">
        <f>ROUND((MAX(BU11:BV11)+BT11)/2,1)</f>
        <v>5</v>
      </c>
      <c r="BX11" s="32"/>
      <c r="BY11" s="32"/>
      <c r="BZ11" s="142">
        <f>ROUND((BX11+BY11*2)/3,1)</f>
        <v>0</v>
      </c>
      <c r="CA11" s="33"/>
      <c r="CB11" s="33"/>
      <c r="CC11" s="128">
        <f>ROUND((MAX(CA11:CB11)+BZ11)/2,1)</f>
        <v>0</v>
      </c>
      <c r="CD11" s="143">
        <f t="shared" si="13"/>
        <v>5</v>
      </c>
      <c r="CE11" s="33">
        <v>6</v>
      </c>
      <c r="CF11" s="33">
        <v>6</v>
      </c>
      <c r="CG11" s="142">
        <f t="shared" si="14"/>
        <v>6</v>
      </c>
      <c r="CH11" s="33">
        <v>4</v>
      </c>
      <c r="CI11" s="33"/>
      <c r="CJ11" s="128">
        <f t="shared" si="15"/>
        <v>5</v>
      </c>
      <c r="CK11" s="48"/>
      <c r="CL11" s="48"/>
      <c r="CM11" s="142">
        <f t="shared" si="16"/>
        <v>0</v>
      </c>
      <c r="CN11" s="48"/>
      <c r="CO11" s="48"/>
      <c r="CP11" s="128">
        <f t="shared" si="17"/>
        <v>0</v>
      </c>
      <c r="CQ11" s="143">
        <f t="shared" si="18"/>
        <v>5</v>
      </c>
      <c r="CR11" s="126">
        <v>7</v>
      </c>
      <c r="CS11" s="126">
        <v>7</v>
      </c>
      <c r="CT11" s="128">
        <f t="shared" si="19"/>
        <v>7</v>
      </c>
      <c r="CU11" s="127"/>
      <c r="CV11" s="126">
        <v>8</v>
      </c>
      <c r="CW11" s="128">
        <f t="shared" si="20"/>
        <v>7.5</v>
      </c>
      <c r="CX11" s="126"/>
      <c r="CY11" s="126"/>
      <c r="CZ11" s="128">
        <f t="shared" si="21"/>
        <v>0</v>
      </c>
      <c r="DA11" s="126"/>
      <c r="DB11" s="126"/>
      <c r="DC11" s="128">
        <f t="shared" si="22"/>
        <v>0</v>
      </c>
      <c r="DD11" s="128">
        <f t="shared" si="23"/>
        <v>7.5</v>
      </c>
      <c r="DE11" s="33">
        <v>6</v>
      </c>
      <c r="DF11" s="33">
        <v>8</v>
      </c>
      <c r="DG11" s="33">
        <v>6</v>
      </c>
      <c r="DH11" s="33">
        <v>5</v>
      </c>
      <c r="DI11" s="142">
        <f>ROUND((DE11+DF11+DG11*2+DH11*2)/6,1)</f>
        <v>6</v>
      </c>
      <c r="DJ11" s="33">
        <v>7</v>
      </c>
      <c r="DK11" s="33"/>
      <c r="DL11" s="128">
        <f>ROUND((MAX(DJ11:DK11)+DI11)/2,1)</f>
        <v>6.5</v>
      </c>
      <c r="DM11" s="33"/>
      <c r="DN11" s="33"/>
      <c r="DO11" s="142">
        <f>ROUND((DM11+DN11*2)/3,1)</f>
        <v>0</v>
      </c>
      <c r="DP11" s="33"/>
      <c r="DQ11" s="33"/>
      <c r="DR11" s="128">
        <f>ROUND((MAX(DP11:DQ11)+DO11)/2,1)</f>
        <v>0</v>
      </c>
      <c r="DS11" s="143">
        <f t="shared" si="24"/>
        <v>6.5</v>
      </c>
      <c r="DT11" s="33">
        <v>6</v>
      </c>
      <c r="DU11" s="33">
        <v>6</v>
      </c>
      <c r="DV11" s="142">
        <f>ROUND((DT11+DU11*2)/3,1)</f>
        <v>6</v>
      </c>
      <c r="DW11" s="33">
        <v>7</v>
      </c>
      <c r="DX11" s="33"/>
      <c r="DY11" s="128">
        <f>ROUND((MAX(DW11:DX11)+DV11)/2,1)</f>
        <v>6.5</v>
      </c>
      <c r="DZ11" s="35"/>
      <c r="EA11" s="35"/>
      <c r="EB11" s="142">
        <f>ROUND((DZ11+EA11*2)/3,1)</f>
        <v>0</v>
      </c>
      <c r="EC11" s="35"/>
      <c r="ED11" s="35"/>
      <c r="EE11" s="128">
        <f>ROUND((MAX(EC11:ED11)+EB11)/2,1)</f>
        <v>0</v>
      </c>
      <c r="EF11" s="143">
        <f t="shared" si="25"/>
        <v>6.5</v>
      </c>
      <c r="EG11" s="33">
        <v>5</v>
      </c>
      <c r="EH11" s="33">
        <v>7</v>
      </c>
      <c r="EI11" s="142">
        <f t="shared" si="26"/>
        <v>6.3</v>
      </c>
      <c r="EJ11" s="33">
        <v>5</v>
      </c>
      <c r="EK11" s="33"/>
      <c r="EL11" s="128">
        <f t="shared" si="0"/>
        <v>5.7</v>
      </c>
      <c r="EM11" s="59"/>
      <c r="EN11" s="59"/>
      <c r="EO11" s="142">
        <f t="shared" si="27"/>
        <v>0</v>
      </c>
      <c r="EP11" s="59"/>
      <c r="EQ11" s="59"/>
      <c r="ER11" s="128">
        <f t="shared" si="1"/>
        <v>0</v>
      </c>
      <c r="ES11" s="143">
        <f t="shared" si="28"/>
        <v>5.7</v>
      </c>
      <c r="ET11" s="33">
        <v>7</v>
      </c>
      <c r="EU11" s="33">
        <v>8</v>
      </c>
      <c r="EV11" s="33">
        <v>5</v>
      </c>
      <c r="EW11" s="33">
        <v>7</v>
      </c>
      <c r="EX11" s="142">
        <f t="shared" si="29"/>
        <v>6.5</v>
      </c>
      <c r="EY11" s="33">
        <v>5</v>
      </c>
      <c r="EZ11" s="33"/>
      <c r="FA11" s="128">
        <f>ROUND((MAX(EY11:EZ11)+EX11)/2,1)</f>
        <v>5.8</v>
      </c>
      <c r="FB11" s="33"/>
      <c r="FC11" s="33"/>
      <c r="FD11" s="142">
        <f t="shared" si="30"/>
        <v>0</v>
      </c>
      <c r="FE11" s="58"/>
      <c r="FF11" s="33"/>
      <c r="FG11" s="128">
        <f t="shared" si="2"/>
        <v>0</v>
      </c>
      <c r="FH11" s="143">
        <f t="shared" si="31"/>
        <v>5.8</v>
      </c>
      <c r="FI11" s="33">
        <v>8</v>
      </c>
      <c r="FJ11" s="33">
        <v>7</v>
      </c>
      <c r="FK11" s="142">
        <f t="shared" si="32"/>
        <v>7.3</v>
      </c>
      <c r="FL11" s="35">
        <v>5.5</v>
      </c>
      <c r="FM11" s="33"/>
      <c r="FN11" s="128">
        <f t="shared" si="3"/>
        <v>6.4</v>
      </c>
      <c r="FO11" s="48"/>
      <c r="FP11" s="48"/>
      <c r="FQ11" s="142">
        <f t="shared" si="33"/>
        <v>0</v>
      </c>
      <c r="FR11" s="48"/>
      <c r="FS11" s="48"/>
      <c r="FT11" s="128">
        <f t="shared" si="4"/>
        <v>0</v>
      </c>
      <c r="FU11" s="143">
        <f t="shared" si="34"/>
        <v>6.4</v>
      </c>
      <c r="FV11" s="33">
        <v>7</v>
      </c>
      <c r="FW11" s="33">
        <v>5</v>
      </c>
      <c r="FX11" s="142">
        <f t="shared" si="35"/>
        <v>5.7</v>
      </c>
      <c r="FY11" s="33">
        <v>7</v>
      </c>
      <c r="FZ11" s="33"/>
      <c r="GA11" s="128">
        <f t="shared" si="5"/>
        <v>6.4</v>
      </c>
      <c r="GB11" s="48"/>
      <c r="GC11" s="48"/>
      <c r="GD11" s="142">
        <f t="shared" si="36"/>
        <v>0</v>
      </c>
      <c r="GE11" s="48"/>
      <c r="GF11" s="48"/>
      <c r="GG11" s="128">
        <f t="shared" si="6"/>
        <v>0</v>
      </c>
      <c r="GH11" s="143">
        <f t="shared" si="37"/>
        <v>0</v>
      </c>
      <c r="GI11" s="33">
        <v>6</v>
      </c>
      <c r="GJ11" s="33">
        <v>6</v>
      </c>
      <c r="GK11" s="142">
        <f t="shared" si="38"/>
        <v>6</v>
      </c>
      <c r="GL11" s="33">
        <v>6</v>
      </c>
      <c r="GM11" s="33"/>
      <c r="GN11" s="128">
        <f t="shared" si="7"/>
        <v>6</v>
      </c>
      <c r="GO11" s="33"/>
      <c r="GP11" s="33"/>
      <c r="GQ11" s="142">
        <f t="shared" si="39"/>
        <v>0</v>
      </c>
      <c r="GR11" s="33"/>
      <c r="GS11" s="33"/>
      <c r="GT11" s="128">
        <f t="shared" si="8"/>
        <v>0</v>
      </c>
      <c r="GU11" s="143">
        <f t="shared" si="40"/>
        <v>6</v>
      </c>
      <c r="GV11" s="33">
        <v>9</v>
      </c>
      <c r="GW11" s="33">
        <v>8</v>
      </c>
      <c r="GX11" s="142">
        <f t="shared" si="41"/>
        <v>8.3</v>
      </c>
      <c r="GY11" s="33">
        <v>8</v>
      </c>
      <c r="GZ11" s="33"/>
      <c r="HA11" s="128">
        <f t="shared" si="42"/>
        <v>8.2</v>
      </c>
      <c r="HB11" s="33"/>
      <c r="HC11" s="33"/>
      <c r="HD11" s="142">
        <f t="shared" si="43"/>
        <v>0</v>
      </c>
      <c r="HE11" s="33"/>
      <c r="HF11" s="33"/>
      <c r="HG11" s="128">
        <f t="shared" si="44"/>
        <v>0</v>
      </c>
      <c r="HH11" s="143">
        <f t="shared" si="45"/>
        <v>8.2</v>
      </c>
      <c r="HI11" s="33">
        <v>9</v>
      </c>
      <c r="HJ11" s="33">
        <v>8</v>
      </c>
      <c r="HK11" s="142">
        <f t="shared" si="46"/>
        <v>8.3</v>
      </c>
      <c r="HL11" s="33">
        <v>9</v>
      </c>
      <c r="HM11" s="33"/>
      <c r="HN11" s="128">
        <f t="shared" si="47"/>
        <v>8.7</v>
      </c>
      <c r="HO11" s="33"/>
      <c r="HP11" s="33"/>
      <c r="HQ11" s="142">
        <f t="shared" si="48"/>
        <v>0</v>
      </c>
      <c r="HR11" s="33"/>
      <c r="HS11" s="33"/>
      <c r="HT11" s="128">
        <f t="shared" si="49"/>
        <v>0</v>
      </c>
      <c r="HU11" s="143">
        <f t="shared" si="50"/>
        <v>8.7</v>
      </c>
      <c r="HV11" s="33">
        <v>9</v>
      </c>
      <c r="HW11" s="33">
        <v>7</v>
      </c>
      <c r="HX11" s="142">
        <f t="shared" si="51"/>
        <v>7.7</v>
      </c>
      <c r="HY11" s="33">
        <v>6</v>
      </c>
      <c r="HZ11" s="33"/>
      <c r="IA11" s="128">
        <f t="shared" si="52"/>
        <v>6.9</v>
      </c>
      <c r="IB11" s="33"/>
      <c r="IC11" s="33"/>
      <c r="ID11" s="142">
        <f t="shared" si="53"/>
        <v>0</v>
      </c>
      <c r="IE11" s="33"/>
      <c r="IF11" s="33"/>
      <c r="IG11" s="128">
        <f t="shared" si="54"/>
        <v>0</v>
      </c>
      <c r="IH11" s="143">
        <f t="shared" si="55"/>
        <v>6.9</v>
      </c>
    </row>
    <row r="12" spans="1:242" s="40" customFormat="1" ht="15">
      <c r="A12" s="30">
        <v>4</v>
      </c>
      <c r="B12" s="30" t="s">
        <v>114</v>
      </c>
      <c r="C12" s="30" t="s">
        <v>370</v>
      </c>
      <c r="D12" s="31" t="s">
        <v>379</v>
      </c>
      <c r="E12" s="65" t="str">
        <f t="shared" si="56"/>
        <v>1313XD2455</v>
      </c>
      <c r="F12" s="42" t="s">
        <v>380</v>
      </c>
      <c r="G12" s="43" t="s">
        <v>381</v>
      </c>
      <c r="H12" s="66" t="str">
        <f t="shared" si="57"/>
        <v>02/04/1981</v>
      </c>
      <c r="I12" s="31" t="s">
        <v>187</v>
      </c>
      <c r="J12" s="31" t="s">
        <v>166</v>
      </c>
      <c r="K12" s="30">
        <v>81</v>
      </c>
      <c r="L12" s="31" t="s">
        <v>382</v>
      </c>
      <c r="M12" s="30" t="s">
        <v>305</v>
      </c>
      <c r="N12" s="33"/>
      <c r="O12" s="33"/>
      <c r="P12" s="142">
        <f aca="true" t="shared" si="59" ref="P12:P25">ROUND((N12+O12*2)/3,1)</f>
        <v>0</v>
      </c>
      <c r="Q12" s="33"/>
      <c r="R12" s="33"/>
      <c r="S12" s="128">
        <f aca="true" t="shared" si="60" ref="S12:S25">ROUND((MAX(Q12:R12)+P12)/2,1)</f>
        <v>0</v>
      </c>
      <c r="T12" s="33"/>
      <c r="U12" s="33"/>
      <c r="V12" s="142">
        <f>ROUND((T12+U12*2)/3,1)</f>
        <v>0</v>
      </c>
      <c r="W12" s="33"/>
      <c r="X12" s="33"/>
      <c r="Y12" s="128">
        <f>ROUND((MAX(W12:X12)+V12)/2,1)</f>
        <v>0</v>
      </c>
      <c r="Z12" s="143">
        <f t="shared" si="9"/>
        <v>0</v>
      </c>
      <c r="AA12" s="32"/>
      <c r="AB12" s="32"/>
      <c r="AC12" s="32"/>
      <c r="AD12" s="32"/>
      <c r="AE12" s="142">
        <f aca="true" t="shared" si="61" ref="AE12:AE25">ROUND((AA12+AB12+AC12*2+AD12*2)/6,1)</f>
        <v>0</v>
      </c>
      <c r="AF12" s="32"/>
      <c r="AG12" s="32"/>
      <c r="AH12" s="128">
        <f>ROUND((MAX(AF12:AG12)+AE12)/2,1)</f>
        <v>0</v>
      </c>
      <c r="AI12" s="33"/>
      <c r="AJ12" s="33"/>
      <c r="AK12" s="142">
        <f aca="true" t="shared" si="62" ref="AK12:AK25">ROUND((AI12+AJ12*2)/3,1)</f>
        <v>0</v>
      </c>
      <c r="AL12" s="33"/>
      <c r="AM12" s="33"/>
      <c r="AN12" s="128">
        <f aca="true" t="shared" si="63" ref="AN12:AN25">ROUND((MAX(AL12:AM12)+AK12)/2,1)</f>
        <v>0</v>
      </c>
      <c r="AO12" s="143">
        <f t="shared" si="10"/>
        <v>0</v>
      </c>
      <c r="AP12" s="33">
        <v>7</v>
      </c>
      <c r="AQ12" s="33">
        <v>7</v>
      </c>
      <c r="AR12" s="142">
        <f aca="true" t="shared" si="64" ref="AR12:AR25">ROUND((AP12+AQ12*2)/3,1)</f>
        <v>7</v>
      </c>
      <c r="AS12" s="33">
        <v>5</v>
      </c>
      <c r="AT12" s="33"/>
      <c r="AU12" s="128">
        <f aca="true" t="shared" si="65" ref="AU12:AU25">ROUND((MAX(AS12:AT12)+AR12)/2,1)</f>
        <v>6</v>
      </c>
      <c r="AV12" s="33"/>
      <c r="AW12" s="33"/>
      <c r="AX12" s="142">
        <f aca="true" t="shared" si="66" ref="AX12:AX25">ROUND((AV12+AW12*2)/3,1)</f>
        <v>0</v>
      </c>
      <c r="AY12" s="33"/>
      <c r="AZ12" s="33"/>
      <c r="BA12" s="128">
        <f aca="true" t="shared" si="67" ref="BA12:BA25">ROUND((MAX(AY12:AZ12)+AX12)/2,1)</f>
        <v>0</v>
      </c>
      <c r="BB12" s="143">
        <f t="shared" si="11"/>
        <v>6</v>
      </c>
      <c r="BC12" s="33">
        <v>8</v>
      </c>
      <c r="BD12" s="33">
        <v>8</v>
      </c>
      <c r="BE12" s="142">
        <f aca="true" t="shared" si="68" ref="BE12:BE25">ROUND((BC12+BD12*2)/3,1)</f>
        <v>8</v>
      </c>
      <c r="BF12" s="33">
        <v>6</v>
      </c>
      <c r="BG12" s="33"/>
      <c r="BH12" s="128">
        <f aca="true" t="shared" si="69" ref="BH12:BH25">ROUND((MAX(BF12:BG12)+BE12)/2,1)</f>
        <v>7</v>
      </c>
      <c r="BI12" s="33"/>
      <c r="BJ12" s="33"/>
      <c r="BK12" s="142">
        <f>ROUND((BI12+BJ12*2)/3,1)</f>
        <v>0</v>
      </c>
      <c r="BL12" s="33"/>
      <c r="BM12" s="33"/>
      <c r="BN12" s="128">
        <f t="shared" si="58"/>
        <v>0</v>
      </c>
      <c r="BO12" s="143">
        <f t="shared" si="12"/>
        <v>7</v>
      </c>
      <c r="BP12" s="33">
        <v>7</v>
      </c>
      <c r="BQ12" s="33">
        <v>8</v>
      </c>
      <c r="BR12" s="33">
        <v>5</v>
      </c>
      <c r="BS12" s="33">
        <v>8</v>
      </c>
      <c r="BT12" s="142">
        <f aca="true" t="shared" si="70" ref="BT12:BT25">ROUND((BP12+BQ12+BR12*2+BS12*2)/6,1)</f>
        <v>6.8</v>
      </c>
      <c r="BU12" s="35">
        <v>8.6</v>
      </c>
      <c r="BV12" s="33"/>
      <c r="BW12" s="128">
        <f aca="true" t="shared" si="71" ref="BW12:BW25">ROUND((MAX(BU12:BV12)+BT12)/2,1)</f>
        <v>7.7</v>
      </c>
      <c r="BX12" s="32"/>
      <c r="BY12" s="32"/>
      <c r="BZ12" s="142">
        <f aca="true" t="shared" si="72" ref="BZ12:BZ25">ROUND((BX12+BY12*2)/3,1)</f>
        <v>0</v>
      </c>
      <c r="CA12" s="33"/>
      <c r="CB12" s="33"/>
      <c r="CC12" s="128">
        <f>ROUND((MAX(CA12:CB12)+BZ12)/2,1)</f>
        <v>0</v>
      </c>
      <c r="CD12" s="143">
        <f t="shared" si="13"/>
        <v>7.7</v>
      </c>
      <c r="CE12" s="33">
        <v>8</v>
      </c>
      <c r="CF12" s="33">
        <v>7</v>
      </c>
      <c r="CG12" s="142">
        <f t="shared" si="14"/>
        <v>7.3</v>
      </c>
      <c r="CH12" s="33">
        <v>5</v>
      </c>
      <c r="CI12" s="33"/>
      <c r="CJ12" s="128">
        <f t="shared" si="15"/>
        <v>6.2</v>
      </c>
      <c r="CK12" s="48"/>
      <c r="CL12" s="48"/>
      <c r="CM12" s="142">
        <f t="shared" si="16"/>
        <v>0</v>
      </c>
      <c r="CN12" s="48"/>
      <c r="CO12" s="48"/>
      <c r="CP12" s="128">
        <f t="shared" si="17"/>
        <v>0</v>
      </c>
      <c r="CQ12" s="143">
        <f t="shared" si="18"/>
        <v>6.2</v>
      </c>
      <c r="CR12" s="33">
        <v>8</v>
      </c>
      <c r="CS12" s="33">
        <v>9</v>
      </c>
      <c r="CT12" s="142">
        <f t="shared" si="19"/>
        <v>8.7</v>
      </c>
      <c r="CU12" s="33">
        <v>5</v>
      </c>
      <c r="CV12" s="33"/>
      <c r="CW12" s="128">
        <f t="shared" si="20"/>
        <v>6.9</v>
      </c>
      <c r="CX12" s="33"/>
      <c r="CY12" s="33"/>
      <c r="CZ12" s="142">
        <f t="shared" si="21"/>
        <v>0</v>
      </c>
      <c r="DA12" s="33"/>
      <c r="DB12" s="33"/>
      <c r="DC12" s="128">
        <f t="shared" si="22"/>
        <v>0</v>
      </c>
      <c r="DD12" s="143">
        <f t="shared" si="23"/>
        <v>6.9</v>
      </c>
      <c r="DE12" s="59">
        <v>5</v>
      </c>
      <c r="DF12" s="59">
        <v>5</v>
      </c>
      <c r="DG12" s="59">
        <v>7</v>
      </c>
      <c r="DH12" s="59">
        <v>6</v>
      </c>
      <c r="DI12" s="142">
        <f aca="true" t="shared" si="73" ref="DI12:DI25">ROUND((DE12+DF12+DG12*2+DH12*2)/6,1)</f>
        <v>6</v>
      </c>
      <c r="DJ12" s="33">
        <v>3</v>
      </c>
      <c r="DK12" s="33"/>
      <c r="DL12" s="128">
        <f aca="true" t="shared" si="74" ref="DL12:DL25">ROUND((MAX(DJ12:DK12)+DI12)/2,1)</f>
        <v>4.5</v>
      </c>
      <c r="DM12" s="33"/>
      <c r="DN12" s="33"/>
      <c r="DO12" s="142">
        <f aca="true" t="shared" si="75" ref="DO12:DO25">ROUND((DM12+DN12*2)/3,1)</f>
        <v>0</v>
      </c>
      <c r="DP12" s="33"/>
      <c r="DQ12" s="33"/>
      <c r="DR12" s="128">
        <f aca="true" t="shared" si="76" ref="DR12:DR25">ROUND((MAX(DP12:DQ12)+DO12)/2,1)</f>
        <v>0</v>
      </c>
      <c r="DS12" s="143">
        <f t="shared" si="24"/>
        <v>4.5</v>
      </c>
      <c r="DT12" s="33">
        <v>7</v>
      </c>
      <c r="DU12" s="33">
        <v>6</v>
      </c>
      <c r="DV12" s="142">
        <f>ROUND((DT12+DU12*2)/3,1)</f>
        <v>6.3</v>
      </c>
      <c r="DW12" s="33">
        <v>6</v>
      </c>
      <c r="DX12" s="33"/>
      <c r="DY12" s="128">
        <f aca="true" t="shared" si="77" ref="DY12:DY25">ROUND((MAX(DW12:DX12)+DV12)/2,1)</f>
        <v>6.2</v>
      </c>
      <c r="DZ12" s="35"/>
      <c r="EA12" s="35"/>
      <c r="EB12" s="142">
        <f aca="true" t="shared" si="78" ref="EB12:EB25">ROUND((DZ12+EA12*2)/3,1)</f>
        <v>0</v>
      </c>
      <c r="EC12" s="35"/>
      <c r="ED12" s="35"/>
      <c r="EE12" s="128">
        <f aca="true" t="shared" si="79" ref="EE12:EE25">ROUND((MAX(EC12:ED12)+EB12)/2,1)</f>
        <v>0</v>
      </c>
      <c r="EF12" s="143">
        <f t="shared" si="25"/>
        <v>6.2</v>
      </c>
      <c r="EG12" s="33">
        <v>10</v>
      </c>
      <c r="EH12" s="33">
        <v>6</v>
      </c>
      <c r="EI12" s="142">
        <f t="shared" si="26"/>
        <v>7.3</v>
      </c>
      <c r="EJ12" s="33">
        <v>3</v>
      </c>
      <c r="EK12" s="33"/>
      <c r="EL12" s="128">
        <f t="shared" si="0"/>
        <v>5.2</v>
      </c>
      <c r="EM12" s="59"/>
      <c r="EN12" s="59"/>
      <c r="EO12" s="142">
        <f t="shared" si="27"/>
        <v>0</v>
      </c>
      <c r="EP12" s="59"/>
      <c r="EQ12" s="59"/>
      <c r="ER12" s="128">
        <f t="shared" si="1"/>
        <v>0</v>
      </c>
      <c r="ES12" s="143">
        <f t="shared" si="28"/>
        <v>5.2</v>
      </c>
      <c r="ET12" s="33">
        <v>8</v>
      </c>
      <c r="EU12" s="33">
        <v>7</v>
      </c>
      <c r="EV12" s="33">
        <v>4</v>
      </c>
      <c r="EW12" s="33">
        <v>7</v>
      </c>
      <c r="EX12" s="142">
        <f t="shared" si="29"/>
        <v>6.2</v>
      </c>
      <c r="EY12" s="33">
        <v>6</v>
      </c>
      <c r="EZ12" s="33"/>
      <c r="FA12" s="128">
        <f>ROUND((MAX(EY12:EZ12)+EX12)/2,1)</f>
        <v>6.1</v>
      </c>
      <c r="FB12" s="33"/>
      <c r="FC12" s="33"/>
      <c r="FD12" s="142">
        <f t="shared" si="30"/>
        <v>0</v>
      </c>
      <c r="FE12" s="58"/>
      <c r="FF12" s="33"/>
      <c r="FG12" s="128">
        <f t="shared" si="2"/>
        <v>0</v>
      </c>
      <c r="FH12" s="143">
        <f t="shared" si="31"/>
        <v>6.1</v>
      </c>
      <c r="FI12" s="33">
        <v>7</v>
      </c>
      <c r="FJ12" s="33">
        <v>7</v>
      </c>
      <c r="FK12" s="142">
        <f t="shared" si="32"/>
        <v>7</v>
      </c>
      <c r="FL12" s="35">
        <v>4.5</v>
      </c>
      <c r="FM12" s="33"/>
      <c r="FN12" s="128">
        <f t="shared" si="3"/>
        <v>5.8</v>
      </c>
      <c r="FO12" s="48"/>
      <c r="FP12" s="48"/>
      <c r="FQ12" s="142">
        <f t="shared" si="33"/>
        <v>0</v>
      </c>
      <c r="FR12" s="48"/>
      <c r="FS12" s="48"/>
      <c r="FT12" s="128">
        <f t="shared" si="4"/>
        <v>0</v>
      </c>
      <c r="FU12" s="143">
        <f t="shared" si="34"/>
        <v>5.8</v>
      </c>
      <c r="FV12" s="33">
        <v>5</v>
      </c>
      <c r="FW12" s="33">
        <v>5</v>
      </c>
      <c r="FX12" s="142">
        <f t="shared" si="35"/>
        <v>5</v>
      </c>
      <c r="FY12" s="33">
        <v>6</v>
      </c>
      <c r="FZ12" s="33"/>
      <c r="GA12" s="128">
        <f t="shared" si="5"/>
        <v>5.5</v>
      </c>
      <c r="GB12" s="48"/>
      <c r="GC12" s="48"/>
      <c r="GD12" s="142">
        <f t="shared" si="36"/>
        <v>0</v>
      </c>
      <c r="GE12" s="48"/>
      <c r="GF12" s="48"/>
      <c r="GG12" s="128">
        <f t="shared" si="6"/>
        <v>0</v>
      </c>
      <c r="GH12" s="143">
        <f t="shared" si="37"/>
        <v>0</v>
      </c>
      <c r="GI12" s="33">
        <v>5</v>
      </c>
      <c r="GJ12" s="33">
        <v>6</v>
      </c>
      <c r="GK12" s="142">
        <f t="shared" si="38"/>
        <v>5.7</v>
      </c>
      <c r="GL12" s="33">
        <v>5</v>
      </c>
      <c r="GM12" s="33"/>
      <c r="GN12" s="128">
        <f t="shared" si="7"/>
        <v>5.4</v>
      </c>
      <c r="GO12" s="33"/>
      <c r="GP12" s="33"/>
      <c r="GQ12" s="142">
        <f t="shared" si="39"/>
        <v>0</v>
      </c>
      <c r="GR12" s="33"/>
      <c r="GS12" s="33"/>
      <c r="GT12" s="128">
        <f t="shared" si="8"/>
        <v>0</v>
      </c>
      <c r="GU12" s="143">
        <f t="shared" si="40"/>
        <v>5.4</v>
      </c>
      <c r="GV12" s="33">
        <v>7</v>
      </c>
      <c r="GW12" s="33">
        <v>10</v>
      </c>
      <c r="GX12" s="142">
        <f t="shared" si="41"/>
        <v>9</v>
      </c>
      <c r="GY12" s="33">
        <v>5</v>
      </c>
      <c r="GZ12" s="33"/>
      <c r="HA12" s="128">
        <f t="shared" si="42"/>
        <v>7</v>
      </c>
      <c r="HB12" s="33"/>
      <c r="HC12" s="33"/>
      <c r="HD12" s="142">
        <f t="shared" si="43"/>
        <v>0</v>
      </c>
      <c r="HE12" s="33"/>
      <c r="HF12" s="33"/>
      <c r="HG12" s="128">
        <f t="shared" si="44"/>
        <v>0</v>
      </c>
      <c r="HH12" s="143">
        <f t="shared" si="45"/>
        <v>7</v>
      </c>
      <c r="HI12" s="33">
        <v>7</v>
      </c>
      <c r="HJ12" s="33">
        <v>6</v>
      </c>
      <c r="HK12" s="142">
        <f t="shared" si="46"/>
        <v>6.3</v>
      </c>
      <c r="HL12" s="33">
        <v>10</v>
      </c>
      <c r="HM12" s="33"/>
      <c r="HN12" s="128">
        <f t="shared" si="47"/>
        <v>8.2</v>
      </c>
      <c r="HO12" s="33"/>
      <c r="HP12" s="33"/>
      <c r="HQ12" s="142">
        <f t="shared" si="48"/>
        <v>0</v>
      </c>
      <c r="HR12" s="33"/>
      <c r="HS12" s="33"/>
      <c r="HT12" s="128">
        <f t="shared" si="49"/>
        <v>0</v>
      </c>
      <c r="HU12" s="143">
        <f t="shared" si="50"/>
        <v>8.2</v>
      </c>
      <c r="HV12" s="33">
        <v>7</v>
      </c>
      <c r="HW12" s="33">
        <v>7</v>
      </c>
      <c r="HX12" s="142">
        <f t="shared" si="51"/>
        <v>7</v>
      </c>
      <c r="HY12" s="33">
        <v>8</v>
      </c>
      <c r="HZ12" s="33"/>
      <c r="IA12" s="128">
        <f t="shared" si="52"/>
        <v>7.5</v>
      </c>
      <c r="IB12" s="33"/>
      <c r="IC12" s="33"/>
      <c r="ID12" s="142">
        <f t="shared" si="53"/>
        <v>0</v>
      </c>
      <c r="IE12" s="33"/>
      <c r="IF12" s="33"/>
      <c r="IG12" s="128">
        <f t="shared" si="54"/>
        <v>0</v>
      </c>
      <c r="IH12" s="143">
        <f t="shared" si="55"/>
        <v>7.5</v>
      </c>
    </row>
    <row r="13" spans="1:242" s="40" customFormat="1" ht="15">
      <c r="A13" s="30">
        <v>5</v>
      </c>
      <c r="B13" s="30" t="s">
        <v>114</v>
      </c>
      <c r="C13" s="30" t="s">
        <v>370</v>
      </c>
      <c r="D13" s="31" t="s">
        <v>383</v>
      </c>
      <c r="E13" s="65" t="str">
        <f t="shared" si="56"/>
        <v>1313XD2420</v>
      </c>
      <c r="F13" s="42" t="s">
        <v>384</v>
      </c>
      <c r="G13" s="43" t="s">
        <v>385</v>
      </c>
      <c r="H13" s="66" t="str">
        <f t="shared" si="57"/>
        <v>17/06/1989</v>
      </c>
      <c r="I13" s="31" t="s">
        <v>256</v>
      </c>
      <c r="J13" s="31" t="s">
        <v>179</v>
      </c>
      <c r="K13" s="30">
        <v>89</v>
      </c>
      <c r="L13" s="31" t="s">
        <v>386</v>
      </c>
      <c r="M13" s="30" t="s">
        <v>324</v>
      </c>
      <c r="N13" s="33"/>
      <c r="O13" s="33"/>
      <c r="P13" s="142">
        <f t="shared" si="59"/>
        <v>0</v>
      </c>
      <c r="Q13" s="33"/>
      <c r="R13" s="33"/>
      <c r="S13" s="128">
        <f t="shared" si="60"/>
        <v>0</v>
      </c>
      <c r="T13" s="33"/>
      <c r="U13" s="33"/>
      <c r="V13" s="142">
        <f>ROUND((T13+U13*2)/3,1)</f>
        <v>0</v>
      </c>
      <c r="W13" s="33"/>
      <c r="X13" s="33"/>
      <c r="Y13" s="128">
        <f aca="true" t="shared" si="80" ref="Y13:Y25">ROUND((MAX(W13:X13)+V13)/2,1)</f>
        <v>0</v>
      </c>
      <c r="Z13" s="143">
        <f t="shared" si="9"/>
        <v>0</v>
      </c>
      <c r="AA13" s="33"/>
      <c r="AB13" s="33"/>
      <c r="AC13" s="33"/>
      <c r="AD13" s="33"/>
      <c r="AE13" s="142">
        <f t="shared" si="61"/>
        <v>0</v>
      </c>
      <c r="AF13" s="33"/>
      <c r="AG13" s="33"/>
      <c r="AH13" s="128">
        <f aca="true" t="shared" si="81" ref="AH13:AH25">ROUND((MAX(AF13:AG13)+AE13)/2,1)</f>
        <v>0</v>
      </c>
      <c r="AI13" s="33"/>
      <c r="AJ13" s="33"/>
      <c r="AK13" s="142">
        <f t="shared" si="62"/>
        <v>0</v>
      </c>
      <c r="AL13" s="33"/>
      <c r="AM13" s="33"/>
      <c r="AN13" s="128">
        <f t="shared" si="63"/>
        <v>0</v>
      </c>
      <c r="AO13" s="143">
        <f t="shared" si="10"/>
        <v>0</v>
      </c>
      <c r="AP13" s="33">
        <v>8</v>
      </c>
      <c r="AQ13" s="33">
        <v>5</v>
      </c>
      <c r="AR13" s="142">
        <f t="shared" si="64"/>
        <v>6</v>
      </c>
      <c r="AS13" s="36"/>
      <c r="AT13" s="33"/>
      <c r="AU13" s="128">
        <f t="shared" si="65"/>
        <v>3</v>
      </c>
      <c r="AV13" s="33"/>
      <c r="AW13" s="33"/>
      <c r="AX13" s="142">
        <f t="shared" si="66"/>
        <v>0</v>
      </c>
      <c r="AY13" s="33"/>
      <c r="AZ13" s="33"/>
      <c r="BA13" s="128">
        <f t="shared" si="67"/>
        <v>0</v>
      </c>
      <c r="BB13" s="143">
        <f t="shared" si="11"/>
        <v>3</v>
      </c>
      <c r="BC13" s="33"/>
      <c r="BD13" s="33"/>
      <c r="BE13" s="142">
        <f t="shared" si="68"/>
        <v>0</v>
      </c>
      <c r="BF13" s="33"/>
      <c r="BG13" s="33"/>
      <c r="BH13" s="128">
        <f t="shared" si="69"/>
        <v>0</v>
      </c>
      <c r="BI13" s="33"/>
      <c r="BJ13" s="33"/>
      <c r="BK13" s="142">
        <f aca="true" t="shared" si="82" ref="BK13:BK25">ROUND((BI13+BJ13*2)/3,1)</f>
        <v>0</v>
      </c>
      <c r="BL13" s="33"/>
      <c r="BM13" s="33"/>
      <c r="BN13" s="128">
        <f t="shared" si="58"/>
        <v>0</v>
      </c>
      <c r="BO13" s="143">
        <f t="shared" si="12"/>
        <v>0</v>
      </c>
      <c r="BP13" s="33"/>
      <c r="BQ13" s="33"/>
      <c r="BR13" s="33"/>
      <c r="BS13" s="33"/>
      <c r="BT13" s="142">
        <f t="shared" si="70"/>
        <v>0</v>
      </c>
      <c r="BU13" s="33"/>
      <c r="BV13" s="33"/>
      <c r="BW13" s="128">
        <f t="shared" si="71"/>
        <v>0</v>
      </c>
      <c r="BX13" s="32"/>
      <c r="BY13" s="32"/>
      <c r="BZ13" s="142">
        <f t="shared" si="72"/>
        <v>0</v>
      </c>
      <c r="CA13" s="33"/>
      <c r="CB13" s="33"/>
      <c r="CC13" s="128">
        <f aca="true" t="shared" si="83" ref="CC13:CC25">ROUND((MAX(CA13:CB13)+BZ13)/2,1)</f>
        <v>0</v>
      </c>
      <c r="CD13" s="143">
        <f t="shared" si="13"/>
        <v>0</v>
      </c>
      <c r="CE13" s="33"/>
      <c r="CF13" s="33"/>
      <c r="CG13" s="142">
        <f t="shared" si="14"/>
        <v>0</v>
      </c>
      <c r="CH13" s="33"/>
      <c r="CI13" s="33"/>
      <c r="CJ13" s="128">
        <f t="shared" si="15"/>
        <v>0</v>
      </c>
      <c r="CK13" s="48"/>
      <c r="CL13" s="48"/>
      <c r="CM13" s="142">
        <f t="shared" si="16"/>
        <v>0</v>
      </c>
      <c r="CN13" s="48"/>
      <c r="CO13" s="48"/>
      <c r="CP13" s="128">
        <f t="shared" si="17"/>
        <v>0</v>
      </c>
      <c r="CQ13" s="143">
        <f t="shared" si="18"/>
        <v>0</v>
      </c>
      <c r="CR13" s="33"/>
      <c r="CS13" s="33"/>
      <c r="CT13" s="142">
        <f t="shared" si="19"/>
        <v>0</v>
      </c>
      <c r="CU13" s="33"/>
      <c r="CV13" s="33"/>
      <c r="CW13" s="128">
        <f t="shared" si="20"/>
        <v>0</v>
      </c>
      <c r="CX13" s="33"/>
      <c r="CY13" s="33"/>
      <c r="CZ13" s="142">
        <f t="shared" si="21"/>
        <v>0</v>
      </c>
      <c r="DA13" s="33"/>
      <c r="DB13" s="33"/>
      <c r="DC13" s="128">
        <f t="shared" si="22"/>
        <v>0</v>
      </c>
      <c r="DD13" s="143">
        <f t="shared" si="23"/>
        <v>0</v>
      </c>
      <c r="DE13" s="33"/>
      <c r="DF13" s="33"/>
      <c r="DG13" s="33"/>
      <c r="DH13" s="33"/>
      <c r="DI13" s="142">
        <f t="shared" si="73"/>
        <v>0</v>
      </c>
      <c r="DJ13" s="33"/>
      <c r="DK13" s="33"/>
      <c r="DL13" s="128">
        <f t="shared" si="74"/>
        <v>0</v>
      </c>
      <c r="DM13" s="33"/>
      <c r="DN13" s="33"/>
      <c r="DO13" s="142">
        <f t="shared" si="75"/>
        <v>0</v>
      </c>
      <c r="DP13" s="33"/>
      <c r="DQ13" s="33"/>
      <c r="DR13" s="128">
        <f t="shared" si="76"/>
        <v>0</v>
      </c>
      <c r="DS13" s="143">
        <f t="shared" si="24"/>
        <v>0</v>
      </c>
      <c r="DT13" s="33"/>
      <c r="DU13" s="33"/>
      <c r="DV13" s="142">
        <f aca="true" t="shared" si="84" ref="DV13:DV25">ROUND((DT13+DU13*2)/3,1)</f>
        <v>0</v>
      </c>
      <c r="DW13" s="33"/>
      <c r="DX13" s="33"/>
      <c r="DY13" s="128">
        <f t="shared" si="77"/>
        <v>0</v>
      </c>
      <c r="DZ13" s="35"/>
      <c r="EA13" s="35"/>
      <c r="EB13" s="142">
        <f t="shared" si="78"/>
        <v>0</v>
      </c>
      <c r="EC13" s="35"/>
      <c r="ED13" s="35"/>
      <c r="EE13" s="128">
        <f t="shared" si="79"/>
        <v>0</v>
      </c>
      <c r="EF13" s="143">
        <f t="shared" si="25"/>
        <v>0</v>
      </c>
      <c r="EG13" s="33"/>
      <c r="EH13" s="33"/>
      <c r="EI13" s="142">
        <f t="shared" si="26"/>
        <v>0</v>
      </c>
      <c r="EJ13" s="33"/>
      <c r="EK13" s="33"/>
      <c r="EL13" s="128">
        <f t="shared" si="0"/>
        <v>0</v>
      </c>
      <c r="EM13" s="59"/>
      <c r="EN13" s="59"/>
      <c r="EO13" s="142">
        <f t="shared" si="27"/>
        <v>0</v>
      </c>
      <c r="EP13" s="59"/>
      <c r="EQ13" s="59"/>
      <c r="ER13" s="128">
        <f t="shared" si="1"/>
        <v>0</v>
      </c>
      <c r="ES13" s="143">
        <f t="shared" si="28"/>
        <v>0</v>
      </c>
      <c r="ET13" s="33"/>
      <c r="EU13" s="33"/>
      <c r="EV13" s="33"/>
      <c r="EW13" s="33"/>
      <c r="EX13" s="142">
        <f t="shared" si="29"/>
        <v>0</v>
      </c>
      <c r="EY13" s="33"/>
      <c r="EZ13" s="33"/>
      <c r="FA13" s="128">
        <f aca="true" t="shared" si="85" ref="FA13:FA25">ROUND((MAX(EY13:EZ13)+EX13)/2,1)</f>
        <v>0</v>
      </c>
      <c r="FB13" s="33"/>
      <c r="FC13" s="33"/>
      <c r="FD13" s="142">
        <f t="shared" si="30"/>
        <v>0</v>
      </c>
      <c r="FE13" s="58"/>
      <c r="FF13" s="33"/>
      <c r="FG13" s="128">
        <f t="shared" si="2"/>
        <v>0</v>
      </c>
      <c r="FH13" s="143">
        <f t="shared" si="31"/>
        <v>0</v>
      </c>
      <c r="FI13" s="33"/>
      <c r="FJ13" s="33"/>
      <c r="FK13" s="142">
        <f t="shared" si="32"/>
        <v>0</v>
      </c>
      <c r="FL13" s="33"/>
      <c r="FM13" s="33"/>
      <c r="FN13" s="128">
        <f t="shared" si="3"/>
        <v>0</v>
      </c>
      <c r="FO13" s="48"/>
      <c r="FP13" s="48"/>
      <c r="FQ13" s="142">
        <f t="shared" si="33"/>
        <v>0</v>
      </c>
      <c r="FR13" s="48"/>
      <c r="FS13" s="48"/>
      <c r="FT13" s="128">
        <f t="shared" si="4"/>
        <v>0</v>
      </c>
      <c r="FU13" s="143">
        <f t="shared" si="34"/>
        <v>0</v>
      </c>
      <c r="FV13" s="33"/>
      <c r="FW13" s="33"/>
      <c r="FX13" s="142">
        <f t="shared" si="35"/>
        <v>0</v>
      </c>
      <c r="FY13" s="33"/>
      <c r="FZ13" s="33"/>
      <c r="GA13" s="128">
        <f t="shared" si="5"/>
        <v>0</v>
      </c>
      <c r="GB13" s="48"/>
      <c r="GC13" s="48"/>
      <c r="GD13" s="142">
        <f t="shared" si="36"/>
        <v>0</v>
      </c>
      <c r="GE13" s="48"/>
      <c r="GF13" s="48"/>
      <c r="GG13" s="128">
        <f t="shared" si="6"/>
        <v>0</v>
      </c>
      <c r="GH13" s="143">
        <f t="shared" si="37"/>
        <v>0</v>
      </c>
      <c r="GI13" s="33"/>
      <c r="GJ13" s="33"/>
      <c r="GK13" s="142">
        <f t="shared" si="38"/>
        <v>0</v>
      </c>
      <c r="GL13" s="33"/>
      <c r="GM13" s="33"/>
      <c r="GN13" s="128">
        <f t="shared" si="7"/>
        <v>0</v>
      </c>
      <c r="GO13" s="33"/>
      <c r="GP13" s="33"/>
      <c r="GQ13" s="142">
        <f t="shared" si="39"/>
        <v>0</v>
      </c>
      <c r="GR13" s="33"/>
      <c r="GS13" s="33"/>
      <c r="GT13" s="128">
        <f t="shared" si="8"/>
        <v>0</v>
      </c>
      <c r="GU13" s="143">
        <f t="shared" si="40"/>
        <v>0</v>
      </c>
      <c r="GV13" s="33"/>
      <c r="GW13" s="33"/>
      <c r="GX13" s="142">
        <f t="shared" si="41"/>
        <v>0</v>
      </c>
      <c r="GY13" s="33"/>
      <c r="GZ13" s="33"/>
      <c r="HA13" s="128">
        <f t="shared" si="42"/>
        <v>0</v>
      </c>
      <c r="HB13" s="33"/>
      <c r="HC13" s="33"/>
      <c r="HD13" s="142">
        <f t="shared" si="43"/>
        <v>0</v>
      </c>
      <c r="HE13" s="33"/>
      <c r="HF13" s="33"/>
      <c r="HG13" s="128">
        <f t="shared" si="44"/>
        <v>0</v>
      </c>
      <c r="HH13" s="143">
        <f t="shared" si="45"/>
        <v>0</v>
      </c>
      <c r="HI13" s="33"/>
      <c r="HJ13" s="33"/>
      <c r="HK13" s="142">
        <f t="shared" si="46"/>
        <v>0</v>
      </c>
      <c r="HL13" s="33"/>
      <c r="HM13" s="33"/>
      <c r="HN13" s="128">
        <f t="shared" si="47"/>
        <v>0</v>
      </c>
      <c r="HO13" s="33"/>
      <c r="HP13" s="33"/>
      <c r="HQ13" s="142">
        <f t="shared" si="48"/>
        <v>0</v>
      </c>
      <c r="HR13" s="33"/>
      <c r="HS13" s="33"/>
      <c r="HT13" s="128">
        <f t="shared" si="49"/>
        <v>0</v>
      </c>
      <c r="HU13" s="143">
        <f t="shared" si="50"/>
        <v>0</v>
      </c>
      <c r="HV13" s="33">
        <v>5</v>
      </c>
      <c r="HW13" s="36"/>
      <c r="HX13" s="142">
        <f t="shared" si="51"/>
        <v>1.7</v>
      </c>
      <c r="HY13" s="33"/>
      <c r="HZ13" s="33"/>
      <c r="IA13" s="128">
        <f t="shared" si="52"/>
        <v>0.9</v>
      </c>
      <c r="IB13" s="33"/>
      <c r="IC13" s="33"/>
      <c r="ID13" s="142">
        <f t="shared" si="53"/>
        <v>0</v>
      </c>
      <c r="IE13" s="33"/>
      <c r="IF13" s="33"/>
      <c r="IG13" s="128">
        <f t="shared" si="54"/>
        <v>0</v>
      </c>
      <c r="IH13" s="143">
        <f t="shared" si="55"/>
        <v>0.9</v>
      </c>
    </row>
    <row r="14" spans="1:242" s="40" customFormat="1" ht="15">
      <c r="A14" s="30">
        <v>6</v>
      </c>
      <c r="B14" s="30" t="s">
        <v>114</v>
      </c>
      <c r="C14" s="30" t="s">
        <v>370</v>
      </c>
      <c r="D14" s="31" t="s">
        <v>387</v>
      </c>
      <c r="E14" s="65" t="str">
        <f t="shared" si="56"/>
        <v>1313XD2446</v>
      </c>
      <c r="F14" s="42" t="s">
        <v>388</v>
      </c>
      <c r="G14" s="43" t="s">
        <v>389</v>
      </c>
      <c r="H14" s="66" t="str">
        <f t="shared" si="57"/>
        <v>27/07/1996</v>
      </c>
      <c r="I14" s="31" t="s">
        <v>390</v>
      </c>
      <c r="J14" s="31" t="s">
        <v>236</v>
      </c>
      <c r="K14" s="30">
        <v>96</v>
      </c>
      <c r="L14" s="31" t="s">
        <v>391</v>
      </c>
      <c r="M14" s="30" t="s">
        <v>392</v>
      </c>
      <c r="N14" s="33"/>
      <c r="O14" s="33"/>
      <c r="P14" s="142">
        <f t="shared" si="59"/>
        <v>0</v>
      </c>
      <c r="Q14" s="33"/>
      <c r="R14" s="33"/>
      <c r="S14" s="128">
        <f t="shared" si="60"/>
        <v>0</v>
      </c>
      <c r="T14" s="33"/>
      <c r="U14" s="33"/>
      <c r="V14" s="142">
        <f aca="true" t="shared" si="86" ref="V14:V25">ROUND((T14+U14*2)/3,1)</f>
        <v>0</v>
      </c>
      <c r="W14" s="33"/>
      <c r="X14" s="33"/>
      <c r="Y14" s="128">
        <f t="shared" si="80"/>
        <v>0</v>
      </c>
      <c r="Z14" s="143">
        <f t="shared" si="9"/>
        <v>0</v>
      </c>
      <c r="AA14" s="33"/>
      <c r="AB14" s="33"/>
      <c r="AC14" s="33"/>
      <c r="AD14" s="33"/>
      <c r="AE14" s="142">
        <f t="shared" si="61"/>
        <v>0</v>
      </c>
      <c r="AF14" s="33"/>
      <c r="AG14" s="33"/>
      <c r="AH14" s="128">
        <f t="shared" si="81"/>
        <v>0</v>
      </c>
      <c r="AI14" s="33"/>
      <c r="AJ14" s="33"/>
      <c r="AK14" s="142">
        <f t="shared" si="62"/>
        <v>0</v>
      </c>
      <c r="AL14" s="33"/>
      <c r="AM14" s="33"/>
      <c r="AN14" s="128">
        <f t="shared" si="63"/>
        <v>0</v>
      </c>
      <c r="AO14" s="143">
        <f t="shared" si="10"/>
        <v>0</v>
      </c>
      <c r="AP14" s="33">
        <v>5</v>
      </c>
      <c r="AQ14" s="33">
        <v>7</v>
      </c>
      <c r="AR14" s="142">
        <f t="shared" si="64"/>
        <v>6.3</v>
      </c>
      <c r="AS14" s="33">
        <v>5</v>
      </c>
      <c r="AT14" s="33"/>
      <c r="AU14" s="128">
        <f t="shared" si="65"/>
        <v>5.7</v>
      </c>
      <c r="AV14" s="33"/>
      <c r="AW14" s="33"/>
      <c r="AX14" s="142">
        <f t="shared" si="66"/>
        <v>0</v>
      </c>
      <c r="AY14" s="33"/>
      <c r="AZ14" s="33"/>
      <c r="BA14" s="128">
        <f t="shared" si="67"/>
        <v>0</v>
      </c>
      <c r="BB14" s="143">
        <f t="shared" si="11"/>
        <v>5.7</v>
      </c>
      <c r="BC14" s="33">
        <v>8</v>
      </c>
      <c r="BD14" s="33">
        <v>7</v>
      </c>
      <c r="BE14" s="142">
        <f t="shared" si="68"/>
        <v>7.3</v>
      </c>
      <c r="BF14" s="33">
        <v>3</v>
      </c>
      <c r="BG14" s="33"/>
      <c r="BH14" s="128">
        <f t="shared" si="69"/>
        <v>5.2</v>
      </c>
      <c r="BI14" s="33"/>
      <c r="BJ14" s="33"/>
      <c r="BK14" s="142">
        <f t="shared" si="82"/>
        <v>0</v>
      </c>
      <c r="BL14" s="33"/>
      <c r="BM14" s="33"/>
      <c r="BN14" s="128">
        <f t="shared" si="58"/>
        <v>0</v>
      </c>
      <c r="BO14" s="143">
        <f t="shared" si="12"/>
        <v>5.2</v>
      </c>
      <c r="BP14" s="33">
        <v>8</v>
      </c>
      <c r="BQ14" s="33">
        <v>10</v>
      </c>
      <c r="BR14" s="33">
        <v>5</v>
      </c>
      <c r="BS14" s="33">
        <v>7</v>
      </c>
      <c r="BT14" s="142">
        <f t="shared" si="70"/>
        <v>7</v>
      </c>
      <c r="BU14" s="33">
        <v>4</v>
      </c>
      <c r="BV14" s="33"/>
      <c r="BW14" s="128">
        <f t="shared" si="71"/>
        <v>5.5</v>
      </c>
      <c r="BX14" s="32"/>
      <c r="BY14" s="32"/>
      <c r="BZ14" s="142">
        <f t="shared" si="72"/>
        <v>0</v>
      </c>
      <c r="CA14" s="33"/>
      <c r="CB14" s="33"/>
      <c r="CC14" s="128">
        <f t="shared" si="83"/>
        <v>0</v>
      </c>
      <c r="CD14" s="143">
        <f t="shared" si="13"/>
        <v>5.5</v>
      </c>
      <c r="CE14" s="33">
        <v>6</v>
      </c>
      <c r="CF14" s="33">
        <v>6</v>
      </c>
      <c r="CG14" s="142">
        <f t="shared" si="14"/>
        <v>6</v>
      </c>
      <c r="CH14" s="33">
        <v>5</v>
      </c>
      <c r="CI14" s="33"/>
      <c r="CJ14" s="128">
        <f t="shared" si="15"/>
        <v>5.5</v>
      </c>
      <c r="CK14" s="48"/>
      <c r="CL14" s="48"/>
      <c r="CM14" s="142">
        <f t="shared" si="16"/>
        <v>0</v>
      </c>
      <c r="CN14" s="48"/>
      <c r="CO14" s="48"/>
      <c r="CP14" s="128">
        <f t="shared" si="17"/>
        <v>0</v>
      </c>
      <c r="CQ14" s="143">
        <f t="shared" si="18"/>
        <v>5.5</v>
      </c>
      <c r="CR14" s="33">
        <v>5</v>
      </c>
      <c r="CS14" s="33">
        <v>7</v>
      </c>
      <c r="CT14" s="142">
        <f t="shared" si="19"/>
        <v>6.3</v>
      </c>
      <c r="CU14" s="35">
        <v>4.5</v>
      </c>
      <c r="CV14" s="33"/>
      <c r="CW14" s="128">
        <f t="shared" si="20"/>
        <v>5.4</v>
      </c>
      <c r="CX14" s="33"/>
      <c r="CY14" s="33"/>
      <c r="CZ14" s="142">
        <f t="shared" si="21"/>
        <v>0</v>
      </c>
      <c r="DA14" s="33"/>
      <c r="DB14" s="33"/>
      <c r="DC14" s="128">
        <f t="shared" si="22"/>
        <v>0</v>
      </c>
      <c r="DD14" s="143">
        <f t="shared" si="23"/>
        <v>5.4</v>
      </c>
      <c r="DE14" s="33">
        <v>6</v>
      </c>
      <c r="DF14" s="33">
        <v>7</v>
      </c>
      <c r="DG14" s="33">
        <v>4</v>
      </c>
      <c r="DH14" s="33">
        <v>3</v>
      </c>
      <c r="DI14" s="142">
        <f t="shared" si="73"/>
        <v>4.5</v>
      </c>
      <c r="DJ14" s="33">
        <v>6</v>
      </c>
      <c r="DK14" s="33"/>
      <c r="DL14" s="128">
        <f t="shared" si="74"/>
        <v>5.3</v>
      </c>
      <c r="DM14" s="33"/>
      <c r="DN14" s="33"/>
      <c r="DO14" s="142">
        <f t="shared" si="75"/>
        <v>0</v>
      </c>
      <c r="DP14" s="33"/>
      <c r="DQ14" s="33"/>
      <c r="DR14" s="128">
        <f t="shared" si="76"/>
        <v>0</v>
      </c>
      <c r="DS14" s="143">
        <f t="shared" si="24"/>
        <v>5.3</v>
      </c>
      <c r="DT14" s="33">
        <v>6</v>
      </c>
      <c r="DU14" s="33">
        <v>7</v>
      </c>
      <c r="DV14" s="142">
        <f t="shared" si="84"/>
        <v>6.7</v>
      </c>
      <c r="DW14" s="33">
        <v>7</v>
      </c>
      <c r="DX14" s="33"/>
      <c r="DY14" s="128">
        <f t="shared" si="77"/>
        <v>6.9</v>
      </c>
      <c r="DZ14" s="35"/>
      <c r="EA14" s="35"/>
      <c r="EB14" s="142">
        <f t="shared" si="78"/>
        <v>0</v>
      </c>
      <c r="EC14" s="35"/>
      <c r="ED14" s="35"/>
      <c r="EE14" s="128">
        <f t="shared" si="79"/>
        <v>0</v>
      </c>
      <c r="EF14" s="143">
        <f t="shared" si="25"/>
        <v>6.9</v>
      </c>
      <c r="EG14" s="33">
        <v>5</v>
      </c>
      <c r="EH14" s="33">
        <v>8</v>
      </c>
      <c r="EI14" s="142">
        <f t="shared" si="26"/>
        <v>7</v>
      </c>
      <c r="EJ14" s="33">
        <v>6</v>
      </c>
      <c r="EK14" s="33"/>
      <c r="EL14" s="128">
        <f t="shared" si="0"/>
        <v>6.5</v>
      </c>
      <c r="EM14" s="59"/>
      <c r="EN14" s="59"/>
      <c r="EO14" s="142">
        <f t="shared" si="27"/>
        <v>0</v>
      </c>
      <c r="EP14" s="59"/>
      <c r="EQ14" s="59"/>
      <c r="ER14" s="128">
        <f t="shared" si="1"/>
        <v>0</v>
      </c>
      <c r="ES14" s="143">
        <f t="shared" si="28"/>
        <v>6.5</v>
      </c>
      <c r="ET14" s="33">
        <v>8</v>
      </c>
      <c r="EU14" s="33">
        <v>8</v>
      </c>
      <c r="EV14" s="33">
        <v>5</v>
      </c>
      <c r="EW14" s="33">
        <v>7</v>
      </c>
      <c r="EX14" s="142">
        <f t="shared" si="29"/>
        <v>6.7</v>
      </c>
      <c r="EY14" s="33">
        <v>5</v>
      </c>
      <c r="EZ14" s="33"/>
      <c r="FA14" s="128">
        <f t="shared" si="85"/>
        <v>5.9</v>
      </c>
      <c r="FB14" s="33"/>
      <c r="FC14" s="33"/>
      <c r="FD14" s="142">
        <f t="shared" si="30"/>
        <v>0</v>
      </c>
      <c r="FE14" s="58"/>
      <c r="FF14" s="33"/>
      <c r="FG14" s="128">
        <f t="shared" si="2"/>
        <v>0</v>
      </c>
      <c r="FH14" s="143">
        <f t="shared" si="31"/>
        <v>5.9</v>
      </c>
      <c r="FI14" s="33">
        <v>7</v>
      </c>
      <c r="FJ14" s="33">
        <v>7</v>
      </c>
      <c r="FK14" s="142">
        <f t="shared" si="32"/>
        <v>7</v>
      </c>
      <c r="FL14" s="35">
        <v>5.5</v>
      </c>
      <c r="FM14" s="33"/>
      <c r="FN14" s="128">
        <f t="shared" si="3"/>
        <v>6.3</v>
      </c>
      <c r="FO14" s="48"/>
      <c r="FP14" s="48"/>
      <c r="FQ14" s="142">
        <f t="shared" si="33"/>
        <v>0</v>
      </c>
      <c r="FR14" s="48"/>
      <c r="FS14" s="48"/>
      <c r="FT14" s="128">
        <f t="shared" si="4"/>
        <v>0</v>
      </c>
      <c r="FU14" s="143">
        <f t="shared" si="34"/>
        <v>6.3</v>
      </c>
      <c r="FV14" s="33">
        <v>5</v>
      </c>
      <c r="FW14" s="33">
        <v>4</v>
      </c>
      <c r="FX14" s="142">
        <f t="shared" si="35"/>
        <v>4.3</v>
      </c>
      <c r="FY14" s="33">
        <v>6</v>
      </c>
      <c r="FZ14" s="33"/>
      <c r="GA14" s="128">
        <f t="shared" si="5"/>
        <v>5.2</v>
      </c>
      <c r="GB14" s="48"/>
      <c r="GC14" s="48"/>
      <c r="GD14" s="142">
        <f t="shared" si="36"/>
        <v>0</v>
      </c>
      <c r="GE14" s="48"/>
      <c r="GF14" s="48"/>
      <c r="GG14" s="128">
        <f t="shared" si="6"/>
        <v>0</v>
      </c>
      <c r="GH14" s="143">
        <f t="shared" si="37"/>
        <v>0</v>
      </c>
      <c r="GI14" s="33">
        <v>7</v>
      </c>
      <c r="GJ14" s="33">
        <v>6</v>
      </c>
      <c r="GK14" s="142">
        <f t="shared" si="38"/>
        <v>6.3</v>
      </c>
      <c r="GL14" s="33">
        <v>6</v>
      </c>
      <c r="GM14" s="33"/>
      <c r="GN14" s="128">
        <f t="shared" si="7"/>
        <v>6.2</v>
      </c>
      <c r="GO14" s="33"/>
      <c r="GP14" s="33"/>
      <c r="GQ14" s="142">
        <f t="shared" si="39"/>
        <v>0</v>
      </c>
      <c r="GR14" s="33"/>
      <c r="GS14" s="33"/>
      <c r="GT14" s="128">
        <f t="shared" si="8"/>
        <v>0</v>
      </c>
      <c r="GU14" s="143">
        <f t="shared" si="40"/>
        <v>6.2</v>
      </c>
      <c r="GV14" s="33">
        <v>9</v>
      </c>
      <c r="GW14" s="33">
        <v>9</v>
      </c>
      <c r="GX14" s="142">
        <f t="shared" si="41"/>
        <v>9</v>
      </c>
      <c r="GY14" s="33">
        <v>7</v>
      </c>
      <c r="GZ14" s="33"/>
      <c r="HA14" s="128">
        <f t="shared" si="42"/>
        <v>8</v>
      </c>
      <c r="HB14" s="33"/>
      <c r="HC14" s="33"/>
      <c r="HD14" s="142">
        <f t="shared" si="43"/>
        <v>0</v>
      </c>
      <c r="HE14" s="33"/>
      <c r="HF14" s="33"/>
      <c r="HG14" s="128">
        <f t="shared" si="44"/>
        <v>0</v>
      </c>
      <c r="HH14" s="143">
        <f t="shared" si="45"/>
        <v>8</v>
      </c>
      <c r="HI14" s="33">
        <v>6</v>
      </c>
      <c r="HJ14" s="33">
        <v>6</v>
      </c>
      <c r="HK14" s="142">
        <f t="shared" si="46"/>
        <v>6</v>
      </c>
      <c r="HL14" s="33">
        <v>9</v>
      </c>
      <c r="HM14" s="33"/>
      <c r="HN14" s="128">
        <f t="shared" si="47"/>
        <v>7.5</v>
      </c>
      <c r="HO14" s="33"/>
      <c r="HP14" s="33"/>
      <c r="HQ14" s="142">
        <f t="shared" si="48"/>
        <v>0</v>
      </c>
      <c r="HR14" s="33"/>
      <c r="HS14" s="33"/>
      <c r="HT14" s="128">
        <f t="shared" si="49"/>
        <v>0</v>
      </c>
      <c r="HU14" s="143">
        <f t="shared" si="50"/>
        <v>7.5</v>
      </c>
      <c r="HV14" s="33">
        <v>7</v>
      </c>
      <c r="HW14" s="33">
        <v>6</v>
      </c>
      <c r="HX14" s="142">
        <f t="shared" si="51"/>
        <v>6.3</v>
      </c>
      <c r="HY14" s="33">
        <v>6</v>
      </c>
      <c r="HZ14" s="33"/>
      <c r="IA14" s="128">
        <f t="shared" si="52"/>
        <v>6.2</v>
      </c>
      <c r="IB14" s="33"/>
      <c r="IC14" s="33"/>
      <c r="ID14" s="142">
        <f t="shared" si="53"/>
        <v>0</v>
      </c>
      <c r="IE14" s="33"/>
      <c r="IF14" s="33"/>
      <c r="IG14" s="128">
        <f t="shared" si="54"/>
        <v>0</v>
      </c>
      <c r="IH14" s="143">
        <f t="shared" si="55"/>
        <v>6.2</v>
      </c>
    </row>
    <row r="15" spans="1:242" s="40" customFormat="1" ht="15">
      <c r="A15" s="30">
        <v>7</v>
      </c>
      <c r="B15" s="30" t="s">
        <v>114</v>
      </c>
      <c r="C15" s="30" t="s">
        <v>370</v>
      </c>
      <c r="D15" s="31" t="s">
        <v>642</v>
      </c>
      <c r="E15" s="65" t="s">
        <v>643</v>
      </c>
      <c r="F15" s="42" t="s">
        <v>565</v>
      </c>
      <c r="G15" s="43" t="s">
        <v>644</v>
      </c>
      <c r="H15" s="66" t="s">
        <v>645</v>
      </c>
      <c r="I15" s="31" t="s">
        <v>210</v>
      </c>
      <c r="J15" s="31" t="s">
        <v>131</v>
      </c>
      <c r="K15" s="30" t="s">
        <v>132</v>
      </c>
      <c r="L15" s="31" t="s">
        <v>646</v>
      </c>
      <c r="M15" s="30" t="s">
        <v>647</v>
      </c>
      <c r="N15" s="33"/>
      <c r="O15" s="33"/>
      <c r="P15" s="142">
        <f t="shared" si="59"/>
        <v>0</v>
      </c>
      <c r="Q15" s="33"/>
      <c r="R15" s="33"/>
      <c r="S15" s="128">
        <f t="shared" si="60"/>
        <v>0</v>
      </c>
      <c r="T15" s="33"/>
      <c r="U15" s="33"/>
      <c r="V15" s="142">
        <f t="shared" si="86"/>
        <v>0</v>
      </c>
      <c r="W15" s="33"/>
      <c r="X15" s="33"/>
      <c r="Y15" s="128">
        <f t="shared" si="80"/>
        <v>0</v>
      </c>
      <c r="Z15" s="143">
        <f t="shared" si="9"/>
        <v>0</v>
      </c>
      <c r="AA15" s="33"/>
      <c r="AB15" s="33"/>
      <c r="AC15" s="33"/>
      <c r="AD15" s="33"/>
      <c r="AE15" s="142">
        <f t="shared" si="61"/>
        <v>0</v>
      </c>
      <c r="AF15" s="33"/>
      <c r="AG15" s="33"/>
      <c r="AH15" s="128">
        <f t="shared" si="81"/>
        <v>0</v>
      </c>
      <c r="AI15" s="33"/>
      <c r="AJ15" s="33"/>
      <c r="AK15" s="142">
        <f t="shared" si="62"/>
        <v>0</v>
      </c>
      <c r="AL15" s="33"/>
      <c r="AM15" s="33"/>
      <c r="AN15" s="128">
        <f t="shared" si="63"/>
        <v>0</v>
      </c>
      <c r="AO15" s="143">
        <v>7</v>
      </c>
      <c r="AP15" s="132">
        <v>6</v>
      </c>
      <c r="AQ15" s="132">
        <v>7</v>
      </c>
      <c r="AR15" s="142">
        <f t="shared" si="64"/>
        <v>6.7</v>
      </c>
      <c r="AS15" s="132">
        <v>6</v>
      </c>
      <c r="AT15" s="132"/>
      <c r="AU15" s="128">
        <f t="shared" si="65"/>
        <v>6.4</v>
      </c>
      <c r="AV15" s="33"/>
      <c r="AW15" s="33"/>
      <c r="AX15" s="142">
        <f t="shared" si="66"/>
        <v>0</v>
      </c>
      <c r="AY15" s="33"/>
      <c r="AZ15" s="33"/>
      <c r="BA15" s="128">
        <f t="shared" si="67"/>
        <v>0</v>
      </c>
      <c r="BB15" s="143">
        <f t="shared" si="11"/>
        <v>6.4</v>
      </c>
      <c r="BC15" s="33">
        <v>9</v>
      </c>
      <c r="BD15" s="33">
        <v>9</v>
      </c>
      <c r="BE15" s="142">
        <f t="shared" si="68"/>
        <v>9</v>
      </c>
      <c r="BF15" s="33">
        <v>9</v>
      </c>
      <c r="BG15" s="33"/>
      <c r="BH15" s="128">
        <f t="shared" si="69"/>
        <v>9</v>
      </c>
      <c r="BI15" s="33"/>
      <c r="BJ15" s="33"/>
      <c r="BK15" s="142">
        <f t="shared" si="82"/>
        <v>0</v>
      </c>
      <c r="BL15" s="33"/>
      <c r="BM15" s="33"/>
      <c r="BN15" s="128">
        <f t="shared" si="58"/>
        <v>0</v>
      </c>
      <c r="BO15" s="143">
        <f t="shared" si="12"/>
        <v>9</v>
      </c>
      <c r="BP15" s="33">
        <v>9</v>
      </c>
      <c r="BQ15" s="33">
        <v>9</v>
      </c>
      <c r="BR15" s="33">
        <v>7</v>
      </c>
      <c r="BS15" s="33">
        <v>9</v>
      </c>
      <c r="BT15" s="142">
        <f t="shared" si="70"/>
        <v>8.3</v>
      </c>
      <c r="BU15" s="33">
        <v>4</v>
      </c>
      <c r="BV15" s="33"/>
      <c r="BW15" s="128">
        <f t="shared" si="71"/>
        <v>6.2</v>
      </c>
      <c r="BX15" s="32"/>
      <c r="BY15" s="32"/>
      <c r="BZ15" s="142">
        <f t="shared" si="72"/>
        <v>0</v>
      </c>
      <c r="CA15" s="33"/>
      <c r="CB15" s="33"/>
      <c r="CC15" s="128">
        <f t="shared" si="83"/>
        <v>0</v>
      </c>
      <c r="CD15" s="143">
        <f t="shared" si="13"/>
        <v>6.2</v>
      </c>
      <c r="CE15" s="132">
        <v>7</v>
      </c>
      <c r="CF15" s="132">
        <v>7</v>
      </c>
      <c r="CG15" s="142">
        <f t="shared" si="14"/>
        <v>7</v>
      </c>
      <c r="CH15" s="132">
        <v>9</v>
      </c>
      <c r="CI15" s="132"/>
      <c r="CJ15" s="128">
        <f t="shared" si="15"/>
        <v>8</v>
      </c>
      <c r="CK15" s="48"/>
      <c r="CL15" s="48"/>
      <c r="CM15" s="142">
        <f t="shared" si="16"/>
        <v>0</v>
      </c>
      <c r="CN15" s="48"/>
      <c r="CO15" s="48"/>
      <c r="CP15" s="128">
        <f t="shared" si="17"/>
        <v>0</v>
      </c>
      <c r="CQ15" s="143">
        <f t="shared" si="18"/>
        <v>8</v>
      </c>
      <c r="CR15" s="180"/>
      <c r="CS15" s="180"/>
      <c r="CT15" s="142">
        <f t="shared" si="19"/>
        <v>0</v>
      </c>
      <c r="CU15" s="181"/>
      <c r="CV15" s="180"/>
      <c r="CW15" s="128">
        <f t="shared" si="20"/>
        <v>0</v>
      </c>
      <c r="CX15" s="33"/>
      <c r="CY15" s="33"/>
      <c r="CZ15" s="142">
        <f t="shared" si="21"/>
        <v>0</v>
      </c>
      <c r="DA15" s="33"/>
      <c r="DB15" s="33"/>
      <c r="DC15" s="128">
        <f t="shared" si="22"/>
        <v>0</v>
      </c>
      <c r="DD15" s="143">
        <v>6.5</v>
      </c>
      <c r="DE15" s="180"/>
      <c r="DF15" s="180"/>
      <c r="DG15" s="180"/>
      <c r="DH15" s="180"/>
      <c r="DI15" s="142">
        <f t="shared" si="73"/>
        <v>0</v>
      </c>
      <c r="DJ15" s="180"/>
      <c r="DK15" s="180"/>
      <c r="DL15" s="128">
        <f t="shared" si="74"/>
        <v>0</v>
      </c>
      <c r="DM15" s="33"/>
      <c r="DN15" s="33"/>
      <c r="DO15" s="142">
        <f t="shared" si="75"/>
        <v>0</v>
      </c>
      <c r="DP15" s="33"/>
      <c r="DQ15" s="33"/>
      <c r="DR15" s="128">
        <f t="shared" si="76"/>
        <v>0</v>
      </c>
      <c r="DS15" s="143">
        <v>7.9</v>
      </c>
      <c r="DT15" s="180"/>
      <c r="DU15" s="180"/>
      <c r="DV15" s="142">
        <f t="shared" si="84"/>
        <v>0</v>
      </c>
      <c r="DW15" s="180"/>
      <c r="DX15" s="180"/>
      <c r="DY15" s="128">
        <f t="shared" si="77"/>
        <v>0</v>
      </c>
      <c r="DZ15" s="35"/>
      <c r="EA15" s="35"/>
      <c r="EB15" s="142">
        <f t="shared" si="78"/>
        <v>0</v>
      </c>
      <c r="EC15" s="35"/>
      <c r="ED15" s="35"/>
      <c r="EE15" s="128">
        <f t="shared" si="79"/>
        <v>0</v>
      </c>
      <c r="EF15" s="143">
        <v>8</v>
      </c>
      <c r="EG15" s="180"/>
      <c r="EH15" s="180"/>
      <c r="EI15" s="142">
        <f t="shared" si="26"/>
        <v>0</v>
      </c>
      <c r="EJ15" s="180"/>
      <c r="EK15" s="180"/>
      <c r="EL15" s="128">
        <f t="shared" si="0"/>
        <v>0</v>
      </c>
      <c r="EM15" s="59"/>
      <c r="EN15" s="59"/>
      <c r="EO15" s="142">
        <f t="shared" si="27"/>
        <v>0</v>
      </c>
      <c r="EP15" s="59"/>
      <c r="EQ15" s="59"/>
      <c r="ER15" s="128">
        <f t="shared" si="1"/>
        <v>0</v>
      </c>
      <c r="ES15" s="143">
        <v>6.5</v>
      </c>
      <c r="ET15" s="33">
        <v>9</v>
      </c>
      <c r="EU15" s="33">
        <v>8</v>
      </c>
      <c r="EV15" s="33">
        <v>4</v>
      </c>
      <c r="EW15" s="33">
        <v>8</v>
      </c>
      <c r="EX15" s="142">
        <f t="shared" si="29"/>
        <v>6.8</v>
      </c>
      <c r="EY15" s="33">
        <v>3</v>
      </c>
      <c r="EZ15" s="33">
        <v>7</v>
      </c>
      <c r="FA15" s="128">
        <f t="shared" si="85"/>
        <v>6.9</v>
      </c>
      <c r="FB15" s="33"/>
      <c r="FC15" s="33"/>
      <c r="FD15" s="142">
        <f t="shared" si="30"/>
        <v>0</v>
      </c>
      <c r="FE15" s="58"/>
      <c r="FF15" s="33"/>
      <c r="FG15" s="128">
        <f t="shared" si="2"/>
        <v>0</v>
      </c>
      <c r="FH15" s="143">
        <f t="shared" si="31"/>
        <v>6.9</v>
      </c>
      <c r="FI15" s="180"/>
      <c r="FJ15" s="180"/>
      <c r="FK15" s="142">
        <f t="shared" si="32"/>
        <v>0</v>
      </c>
      <c r="FL15" s="181"/>
      <c r="FM15" s="180"/>
      <c r="FN15" s="128">
        <f t="shared" si="3"/>
        <v>0</v>
      </c>
      <c r="FO15" s="48"/>
      <c r="FP15" s="48"/>
      <c r="FQ15" s="142">
        <f t="shared" si="33"/>
        <v>0</v>
      </c>
      <c r="FR15" s="48"/>
      <c r="FS15" s="48"/>
      <c r="FT15" s="128">
        <f t="shared" si="4"/>
        <v>0</v>
      </c>
      <c r="FU15" s="143">
        <v>6.5</v>
      </c>
      <c r="FV15" s="180"/>
      <c r="FW15" s="180"/>
      <c r="FX15" s="142">
        <f t="shared" si="35"/>
        <v>0</v>
      </c>
      <c r="FY15" s="180"/>
      <c r="FZ15" s="180"/>
      <c r="GA15" s="128">
        <f t="shared" si="5"/>
        <v>0</v>
      </c>
      <c r="GB15" s="48"/>
      <c r="GC15" s="48"/>
      <c r="GD15" s="142">
        <f t="shared" si="36"/>
        <v>0</v>
      </c>
      <c r="GE15" s="48"/>
      <c r="GF15" s="48"/>
      <c r="GG15" s="128">
        <f t="shared" si="6"/>
        <v>0</v>
      </c>
      <c r="GH15" s="143">
        <v>5.7</v>
      </c>
      <c r="GI15" s="180"/>
      <c r="GJ15" s="180"/>
      <c r="GK15" s="142">
        <f t="shared" si="38"/>
        <v>0</v>
      </c>
      <c r="GL15" s="180"/>
      <c r="GM15" s="180"/>
      <c r="GN15" s="128">
        <f t="shared" si="7"/>
        <v>0</v>
      </c>
      <c r="GO15" s="33"/>
      <c r="GP15" s="33"/>
      <c r="GQ15" s="142">
        <f t="shared" si="39"/>
        <v>0</v>
      </c>
      <c r="GR15" s="33"/>
      <c r="GS15" s="33"/>
      <c r="GT15" s="128">
        <f t="shared" si="8"/>
        <v>0</v>
      </c>
      <c r="GU15" s="143">
        <v>6.8</v>
      </c>
      <c r="GV15" s="132">
        <v>10</v>
      </c>
      <c r="GW15" s="132">
        <v>10</v>
      </c>
      <c r="GX15" s="142">
        <f t="shared" si="41"/>
        <v>10</v>
      </c>
      <c r="GY15" s="132">
        <v>9</v>
      </c>
      <c r="GZ15" s="132"/>
      <c r="HA15" s="128">
        <f t="shared" si="42"/>
        <v>9.5</v>
      </c>
      <c r="HB15" s="33"/>
      <c r="HC15" s="33"/>
      <c r="HD15" s="142">
        <f t="shared" si="43"/>
        <v>0</v>
      </c>
      <c r="HE15" s="33"/>
      <c r="HF15" s="33"/>
      <c r="HG15" s="128">
        <f t="shared" si="44"/>
        <v>0</v>
      </c>
      <c r="HH15" s="143">
        <f t="shared" si="45"/>
        <v>9.5</v>
      </c>
      <c r="HI15" s="33">
        <v>10</v>
      </c>
      <c r="HJ15" s="33">
        <v>10</v>
      </c>
      <c r="HK15" s="142">
        <f t="shared" si="46"/>
        <v>10</v>
      </c>
      <c r="HL15" s="33">
        <v>9</v>
      </c>
      <c r="HM15" s="33"/>
      <c r="HN15" s="128">
        <f t="shared" si="47"/>
        <v>9.5</v>
      </c>
      <c r="HO15" s="33"/>
      <c r="HP15" s="33"/>
      <c r="HQ15" s="142">
        <f t="shared" si="48"/>
        <v>0</v>
      </c>
      <c r="HR15" s="33"/>
      <c r="HS15" s="33"/>
      <c r="HT15" s="128">
        <f t="shared" si="49"/>
        <v>0</v>
      </c>
      <c r="HU15" s="143">
        <v>9</v>
      </c>
      <c r="HV15" s="132">
        <v>9</v>
      </c>
      <c r="HW15" s="132">
        <v>9</v>
      </c>
      <c r="HX15" s="142">
        <f t="shared" si="51"/>
        <v>9</v>
      </c>
      <c r="HY15" s="132">
        <v>9</v>
      </c>
      <c r="HZ15" s="132"/>
      <c r="IA15" s="128">
        <f t="shared" si="52"/>
        <v>9</v>
      </c>
      <c r="IB15" s="33"/>
      <c r="IC15" s="33"/>
      <c r="ID15" s="142">
        <f t="shared" si="53"/>
        <v>0</v>
      </c>
      <c r="IE15" s="33"/>
      <c r="IF15" s="33"/>
      <c r="IG15" s="128">
        <f t="shared" si="54"/>
        <v>0</v>
      </c>
      <c r="IH15" s="143">
        <f t="shared" si="55"/>
        <v>9</v>
      </c>
    </row>
    <row r="16" spans="1:242" s="40" customFormat="1" ht="15">
      <c r="A16" s="183">
        <v>8</v>
      </c>
      <c r="B16" s="183" t="s">
        <v>114</v>
      </c>
      <c r="C16" s="183" t="s">
        <v>370</v>
      </c>
      <c r="D16" s="184" t="s">
        <v>393</v>
      </c>
      <c r="E16" s="115" t="str">
        <f t="shared" si="56"/>
        <v>1313XD2417</v>
      </c>
      <c r="F16" s="53" t="s">
        <v>394</v>
      </c>
      <c r="G16" s="54" t="s">
        <v>395</v>
      </c>
      <c r="H16" s="110" t="str">
        <f t="shared" si="57"/>
        <v>20/06/1993</v>
      </c>
      <c r="I16" s="31" t="s">
        <v>271</v>
      </c>
      <c r="J16" s="31" t="s">
        <v>179</v>
      </c>
      <c r="K16" s="30">
        <v>93</v>
      </c>
      <c r="L16" s="31" t="s">
        <v>396</v>
      </c>
      <c r="M16" s="30" t="s">
        <v>278</v>
      </c>
      <c r="N16" s="33"/>
      <c r="O16" s="33"/>
      <c r="P16" s="142">
        <f t="shared" si="59"/>
        <v>0</v>
      </c>
      <c r="Q16" s="33"/>
      <c r="R16" s="33"/>
      <c r="S16" s="128">
        <f t="shared" si="60"/>
        <v>0</v>
      </c>
      <c r="T16" s="33"/>
      <c r="U16" s="33"/>
      <c r="V16" s="142">
        <f t="shared" si="86"/>
        <v>0</v>
      </c>
      <c r="W16" s="33"/>
      <c r="X16" s="33"/>
      <c r="Y16" s="128">
        <f t="shared" si="80"/>
        <v>0</v>
      </c>
      <c r="Z16" s="143">
        <f t="shared" si="9"/>
        <v>0</v>
      </c>
      <c r="AA16" s="33"/>
      <c r="AB16" s="33"/>
      <c r="AC16" s="33"/>
      <c r="AD16" s="33"/>
      <c r="AE16" s="142">
        <f t="shared" si="61"/>
        <v>0</v>
      </c>
      <c r="AF16" s="33"/>
      <c r="AG16" s="33"/>
      <c r="AH16" s="128">
        <f t="shared" si="81"/>
        <v>0</v>
      </c>
      <c r="AI16" s="33"/>
      <c r="AJ16" s="33"/>
      <c r="AK16" s="142">
        <f t="shared" si="62"/>
        <v>0</v>
      </c>
      <c r="AL16" s="33"/>
      <c r="AM16" s="33"/>
      <c r="AN16" s="128">
        <f t="shared" si="63"/>
        <v>0</v>
      </c>
      <c r="AO16" s="143">
        <f t="shared" si="10"/>
        <v>0</v>
      </c>
      <c r="AP16" s="33"/>
      <c r="AQ16" s="33"/>
      <c r="AR16" s="142">
        <f t="shared" si="64"/>
        <v>0</v>
      </c>
      <c r="AS16" s="33"/>
      <c r="AT16" s="33"/>
      <c r="AU16" s="128">
        <f t="shared" si="65"/>
        <v>0</v>
      </c>
      <c r="AV16" s="33"/>
      <c r="AW16" s="33"/>
      <c r="AX16" s="142">
        <f t="shared" si="66"/>
        <v>0</v>
      </c>
      <c r="AY16" s="33"/>
      <c r="AZ16" s="33"/>
      <c r="BA16" s="128">
        <f t="shared" si="67"/>
        <v>0</v>
      </c>
      <c r="BB16" s="143">
        <f t="shared" si="11"/>
        <v>0</v>
      </c>
      <c r="BC16" s="33"/>
      <c r="BD16" s="33"/>
      <c r="BE16" s="142">
        <f t="shared" si="68"/>
        <v>0</v>
      </c>
      <c r="BF16" s="33"/>
      <c r="BG16" s="33"/>
      <c r="BH16" s="128">
        <f t="shared" si="69"/>
        <v>0</v>
      </c>
      <c r="BI16" s="33"/>
      <c r="BJ16" s="33"/>
      <c r="BK16" s="142">
        <f t="shared" si="82"/>
        <v>0</v>
      </c>
      <c r="BL16" s="33"/>
      <c r="BM16" s="33"/>
      <c r="BN16" s="128">
        <f t="shared" si="58"/>
        <v>0</v>
      </c>
      <c r="BO16" s="143">
        <f t="shared" si="12"/>
        <v>0</v>
      </c>
      <c r="BP16" s="33">
        <v>8</v>
      </c>
      <c r="BQ16" s="33">
        <v>9</v>
      </c>
      <c r="BR16" s="33">
        <v>6</v>
      </c>
      <c r="BS16" s="33">
        <v>7</v>
      </c>
      <c r="BT16" s="142">
        <f t="shared" si="70"/>
        <v>7.2</v>
      </c>
      <c r="BU16" s="33">
        <v>5</v>
      </c>
      <c r="BV16" s="33"/>
      <c r="BW16" s="128">
        <f t="shared" si="71"/>
        <v>6.1</v>
      </c>
      <c r="BX16" s="32"/>
      <c r="BY16" s="32"/>
      <c r="BZ16" s="142">
        <f t="shared" si="72"/>
        <v>0</v>
      </c>
      <c r="CA16" s="33"/>
      <c r="CB16" s="33"/>
      <c r="CC16" s="128">
        <f t="shared" si="83"/>
        <v>0</v>
      </c>
      <c r="CD16" s="143">
        <f t="shared" si="13"/>
        <v>6.1</v>
      </c>
      <c r="CE16" s="126">
        <v>4</v>
      </c>
      <c r="CF16" s="126">
        <v>7</v>
      </c>
      <c r="CG16" s="142">
        <f t="shared" si="14"/>
        <v>6</v>
      </c>
      <c r="CH16" s="127"/>
      <c r="CI16" s="126"/>
      <c r="CJ16" s="128">
        <f t="shared" si="15"/>
        <v>3</v>
      </c>
      <c r="CK16" s="126"/>
      <c r="CL16" s="126"/>
      <c r="CM16" s="128">
        <f t="shared" si="16"/>
        <v>0</v>
      </c>
      <c r="CN16" s="126"/>
      <c r="CO16" s="126"/>
      <c r="CP16" s="128">
        <f t="shared" si="17"/>
        <v>0</v>
      </c>
      <c r="CQ16" s="143">
        <f t="shared" si="18"/>
        <v>3</v>
      </c>
      <c r="CR16" s="33"/>
      <c r="CS16" s="33"/>
      <c r="CT16" s="142">
        <f t="shared" si="19"/>
        <v>0</v>
      </c>
      <c r="CU16" s="33"/>
      <c r="CV16" s="33"/>
      <c r="CW16" s="128">
        <f t="shared" si="20"/>
        <v>0</v>
      </c>
      <c r="CX16" s="33"/>
      <c r="CY16" s="33"/>
      <c r="CZ16" s="142">
        <f t="shared" si="21"/>
        <v>0</v>
      </c>
      <c r="DA16" s="33"/>
      <c r="DB16" s="33"/>
      <c r="DC16" s="128">
        <f t="shared" si="22"/>
        <v>0</v>
      </c>
      <c r="DD16" s="143">
        <f t="shared" si="23"/>
        <v>0</v>
      </c>
      <c r="DE16" s="33"/>
      <c r="DF16" s="33"/>
      <c r="DG16" s="33"/>
      <c r="DH16" s="33"/>
      <c r="DI16" s="142">
        <f t="shared" si="73"/>
        <v>0</v>
      </c>
      <c r="DJ16" s="33"/>
      <c r="DK16" s="33"/>
      <c r="DL16" s="128">
        <f t="shared" si="74"/>
        <v>0</v>
      </c>
      <c r="DM16" s="33"/>
      <c r="DN16" s="33"/>
      <c r="DO16" s="142">
        <f t="shared" si="75"/>
        <v>0</v>
      </c>
      <c r="DP16" s="33"/>
      <c r="DQ16" s="33"/>
      <c r="DR16" s="128">
        <f t="shared" si="76"/>
        <v>0</v>
      </c>
      <c r="DS16" s="143">
        <f t="shared" si="24"/>
        <v>0</v>
      </c>
      <c r="DT16" s="33">
        <v>6</v>
      </c>
      <c r="DU16" s="33">
        <v>8</v>
      </c>
      <c r="DV16" s="142">
        <f t="shared" si="84"/>
        <v>7.3</v>
      </c>
      <c r="DW16" s="33">
        <v>6</v>
      </c>
      <c r="DX16" s="33"/>
      <c r="DY16" s="128">
        <f t="shared" si="77"/>
        <v>6.7</v>
      </c>
      <c r="DZ16" s="35"/>
      <c r="EA16" s="35"/>
      <c r="EB16" s="142">
        <f t="shared" si="78"/>
        <v>0</v>
      </c>
      <c r="EC16" s="35"/>
      <c r="ED16" s="35"/>
      <c r="EE16" s="128">
        <f t="shared" si="79"/>
        <v>0</v>
      </c>
      <c r="EF16" s="143">
        <f t="shared" si="25"/>
        <v>6.7</v>
      </c>
      <c r="EG16" s="33"/>
      <c r="EH16" s="33"/>
      <c r="EI16" s="142">
        <f t="shared" si="26"/>
        <v>0</v>
      </c>
      <c r="EJ16" s="33"/>
      <c r="EK16" s="33"/>
      <c r="EL16" s="128">
        <f t="shared" si="0"/>
        <v>0</v>
      </c>
      <c r="EM16" s="59"/>
      <c r="EN16" s="59"/>
      <c r="EO16" s="142">
        <f t="shared" si="27"/>
        <v>0</v>
      </c>
      <c r="EP16" s="59"/>
      <c r="EQ16" s="59"/>
      <c r="ER16" s="128">
        <f t="shared" si="1"/>
        <v>0</v>
      </c>
      <c r="ES16" s="143">
        <f t="shared" si="28"/>
        <v>0</v>
      </c>
      <c r="ET16" s="33"/>
      <c r="EU16" s="33"/>
      <c r="EV16" s="33"/>
      <c r="EW16" s="33"/>
      <c r="EX16" s="142">
        <f t="shared" si="29"/>
        <v>0</v>
      </c>
      <c r="EY16" s="33"/>
      <c r="EZ16" s="33"/>
      <c r="FA16" s="128">
        <f t="shared" si="85"/>
        <v>0</v>
      </c>
      <c r="FB16" s="33"/>
      <c r="FC16" s="33"/>
      <c r="FD16" s="142">
        <f t="shared" si="30"/>
        <v>0</v>
      </c>
      <c r="FE16" s="58"/>
      <c r="FF16" s="33"/>
      <c r="FG16" s="128">
        <f t="shared" si="2"/>
        <v>0</v>
      </c>
      <c r="FH16" s="143">
        <f t="shared" si="31"/>
        <v>0</v>
      </c>
      <c r="FI16" s="33"/>
      <c r="FJ16" s="33"/>
      <c r="FK16" s="142">
        <f t="shared" si="32"/>
        <v>0</v>
      </c>
      <c r="FL16" s="33"/>
      <c r="FM16" s="33"/>
      <c r="FN16" s="128">
        <f t="shared" si="3"/>
        <v>0</v>
      </c>
      <c r="FO16" s="48"/>
      <c r="FP16" s="48"/>
      <c r="FQ16" s="142">
        <f t="shared" si="33"/>
        <v>0</v>
      </c>
      <c r="FR16" s="48"/>
      <c r="FS16" s="48"/>
      <c r="FT16" s="128">
        <f t="shared" si="4"/>
        <v>0</v>
      </c>
      <c r="FU16" s="143">
        <f t="shared" si="34"/>
        <v>0</v>
      </c>
      <c r="FV16" s="33"/>
      <c r="FW16" s="33"/>
      <c r="FX16" s="142">
        <f t="shared" si="35"/>
        <v>0</v>
      </c>
      <c r="FY16" s="33"/>
      <c r="FZ16" s="33"/>
      <c r="GA16" s="128">
        <f t="shared" si="5"/>
        <v>0</v>
      </c>
      <c r="GB16" s="48"/>
      <c r="GC16" s="48"/>
      <c r="GD16" s="142">
        <f t="shared" si="36"/>
        <v>0</v>
      </c>
      <c r="GE16" s="48"/>
      <c r="GF16" s="48"/>
      <c r="GG16" s="128">
        <f t="shared" si="6"/>
        <v>0</v>
      </c>
      <c r="GH16" s="143">
        <f t="shared" si="37"/>
        <v>0</v>
      </c>
      <c r="GI16" s="33"/>
      <c r="GJ16" s="33"/>
      <c r="GK16" s="142">
        <f t="shared" si="38"/>
        <v>0</v>
      </c>
      <c r="GL16" s="33"/>
      <c r="GM16" s="33"/>
      <c r="GN16" s="128">
        <f t="shared" si="7"/>
        <v>0</v>
      </c>
      <c r="GO16" s="33"/>
      <c r="GP16" s="33"/>
      <c r="GQ16" s="142">
        <f t="shared" si="39"/>
        <v>0</v>
      </c>
      <c r="GR16" s="33"/>
      <c r="GS16" s="33"/>
      <c r="GT16" s="128">
        <f t="shared" si="8"/>
        <v>0</v>
      </c>
      <c r="GU16" s="143">
        <f t="shared" si="40"/>
        <v>0</v>
      </c>
      <c r="GV16" s="33"/>
      <c r="GW16" s="33"/>
      <c r="GX16" s="142">
        <f t="shared" si="41"/>
        <v>0</v>
      </c>
      <c r="GY16" s="33"/>
      <c r="GZ16" s="33"/>
      <c r="HA16" s="128">
        <f t="shared" si="42"/>
        <v>0</v>
      </c>
      <c r="HB16" s="33"/>
      <c r="HC16" s="33"/>
      <c r="HD16" s="142">
        <f t="shared" si="43"/>
        <v>0</v>
      </c>
      <c r="HE16" s="33"/>
      <c r="HF16" s="33"/>
      <c r="HG16" s="128">
        <f t="shared" si="44"/>
        <v>0</v>
      </c>
      <c r="HH16" s="143">
        <f t="shared" si="45"/>
        <v>0</v>
      </c>
      <c r="HI16" s="33"/>
      <c r="HJ16" s="33"/>
      <c r="HK16" s="142">
        <f t="shared" si="46"/>
        <v>0</v>
      </c>
      <c r="HL16" s="33"/>
      <c r="HM16" s="33"/>
      <c r="HN16" s="128">
        <f t="shared" si="47"/>
        <v>0</v>
      </c>
      <c r="HO16" s="33"/>
      <c r="HP16" s="33"/>
      <c r="HQ16" s="142">
        <f t="shared" si="48"/>
        <v>0</v>
      </c>
      <c r="HR16" s="33"/>
      <c r="HS16" s="33"/>
      <c r="HT16" s="128">
        <f t="shared" si="49"/>
        <v>0</v>
      </c>
      <c r="HU16" s="143">
        <f t="shared" si="50"/>
        <v>0</v>
      </c>
      <c r="HV16" s="33"/>
      <c r="HW16" s="33"/>
      <c r="HX16" s="142">
        <f t="shared" si="51"/>
        <v>0</v>
      </c>
      <c r="HY16" s="33"/>
      <c r="HZ16" s="33"/>
      <c r="IA16" s="128">
        <f t="shared" si="52"/>
        <v>0</v>
      </c>
      <c r="IB16" s="33"/>
      <c r="IC16" s="33"/>
      <c r="ID16" s="142">
        <f t="shared" si="53"/>
        <v>0</v>
      </c>
      <c r="IE16" s="33"/>
      <c r="IF16" s="33"/>
      <c r="IG16" s="128">
        <f t="shared" si="54"/>
        <v>0</v>
      </c>
      <c r="IH16" s="143">
        <f t="shared" si="55"/>
        <v>0</v>
      </c>
    </row>
    <row r="17" spans="1:242" s="40" customFormat="1" ht="15">
      <c r="A17" s="30">
        <v>9</v>
      </c>
      <c r="B17" s="30" t="s">
        <v>114</v>
      </c>
      <c r="C17" s="30" t="s">
        <v>370</v>
      </c>
      <c r="D17" s="31" t="s">
        <v>397</v>
      </c>
      <c r="E17" s="65" t="str">
        <f t="shared" si="56"/>
        <v>1313XD2434</v>
      </c>
      <c r="F17" s="42" t="s">
        <v>398</v>
      </c>
      <c r="G17" s="43" t="s">
        <v>399</v>
      </c>
      <c r="H17" s="66" t="str">
        <f t="shared" si="57"/>
        <v>18/04/1993</v>
      </c>
      <c r="I17" s="31" t="s">
        <v>119</v>
      </c>
      <c r="J17" s="31" t="s">
        <v>166</v>
      </c>
      <c r="K17" s="30">
        <v>93</v>
      </c>
      <c r="L17" s="31" t="s">
        <v>400</v>
      </c>
      <c r="M17" s="30" t="s">
        <v>314</v>
      </c>
      <c r="N17" s="33"/>
      <c r="O17" s="33"/>
      <c r="P17" s="142">
        <f t="shared" si="59"/>
        <v>0</v>
      </c>
      <c r="Q17" s="33"/>
      <c r="R17" s="33"/>
      <c r="S17" s="128">
        <f t="shared" si="60"/>
        <v>0</v>
      </c>
      <c r="T17" s="33"/>
      <c r="U17" s="33"/>
      <c r="V17" s="142">
        <f t="shared" si="86"/>
        <v>0</v>
      </c>
      <c r="W17" s="33"/>
      <c r="X17" s="33"/>
      <c r="Y17" s="128">
        <f t="shared" si="80"/>
        <v>0</v>
      </c>
      <c r="Z17" s="143">
        <f t="shared" si="9"/>
        <v>0</v>
      </c>
      <c r="AA17" s="33"/>
      <c r="AB17" s="33"/>
      <c r="AC17" s="33"/>
      <c r="AD17" s="33"/>
      <c r="AE17" s="142">
        <f t="shared" si="61"/>
        <v>0</v>
      </c>
      <c r="AF17" s="33"/>
      <c r="AG17" s="33"/>
      <c r="AH17" s="128">
        <f t="shared" si="81"/>
        <v>0</v>
      </c>
      <c r="AI17" s="33"/>
      <c r="AJ17" s="33"/>
      <c r="AK17" s="142">
        <f t="shared" si="62"/>
        <v>0</v>
      </c>
      <c r="AL17" s="33"/>
      <c r="AM17" s="33"/>
      <c r="AN17" s="128">
        <f t="shared" si="63"/>
        <v>0</v>
      </c>
      <c r="AO17" s="143">
        <f t="shared" si="10"/>
        <v>0</v>
      </c>
      <c r="AP17" s="33">
        <v>7</v>
      </c>
      <c r="AQ17" s="33">
        <v>6</v>
      </c>
      <c r="AR17" s="142">
        <f t="shared" si="64"/>
        <v>6.3</v>
      </c>
      <c r="AS17" s="33">
        <v>5</v>
      </c>
      <c r="AT17" s="33"/>
      <c r="AU17" s="128">
        <f t="shared" si="65"/>
        <v>5.7</v>
      </c>
      <c r="AV17" s="33"/>
      <c r="AW17" s="33"/>
      <c r="AX17" s="142">
        <f t="shared" si="66"/>
        <v>0</v>
      </c>
      <c r="AY17" s="33"/>
      <c r="AZ17" s="33"/>
      <c r="BA17" s="128">
        <f t="shared" si="67"/>
        <v>0</v>
      </c>
      <c r="BB17" s="143">
        <f t="shared" si="11"/>
        <v>5.7</v>
      </c>
      <c r="BC17" s="33">
        <v>9</v>
      </c>
      <c r="BD17" s="33">
        <v>9</v>
      </c>
      <c r="BE17" s="142">
        <f t="shared" si="68"/>
        <v>9</v>
      </c>
      <c r="BF17" s="33">
        <v>5</v>
      </c>
      <c r="BG17" s="33"/>
      <c r="BH17" s="128">
        <f t="shared" si="69"/>
        <v>7</v>
      </c>
      <c r="BI17" s="33"/>
      <c r="BJ17" s="33"/>
      <c r="BK17" s="142">
        <f t="shared" si="82"/>
        <v>0</v>
      </c>
      <c r="BL17" s="33"/>
      <c r="BM17" s="33"/>
      <c r="BN17" s="128">
        <f t="shared" si="58"/>
        <v>0</v>
      </c>
      <c r="BO17" s="143">
        <f t="shared" si="12"/>
        <v>7</v>
      </c>
      <c r="BP17" s="33"/>
      <c r="BQ17" s="33"/>
      <c r="BR17" s="33"/>
      <c r="BS17" s="33"/>
      <c r="BT17" s="142">
        <f t="shared" si="70"/>
        <v>0</v>
      </c>
      <c r="BU17" s="33"/>
      <c r="BV17" s="33"/>
      <c r="BW17" s="128">
        <f t="shared" si="71"/>
        <v>0</v>
      </c>
      <c r="BX17" s="32"/>
      <c r="BY17" s="32"/>
      <c r="BZ17" s="142">
        <f t="shared" si="72"/>
        <v>0</v>
      </c>
      <c r="CA17" s="33"/>
      <c r="CB17" s="33"/>
      <c r="CC17" s="128">
        <f t="shared" si="83"/>
        <v>0</v>
      </c>
      <c r="CD17" s="143">
        <f t="shared" si="13"/>
        <v>0</v>
      </c>
      <c r="CE17" s="33">
        <v>7</v>
      </c>
      <c r="CF17" s="33">
        <v>4</v>
      </c>
      <c r="CG17" s="142">
        <f t="shared" si="14"/>
        <v>5</v>
      </c>
      <c r="CH17" s="33">
        <v>5</v>
      </c>
      <c r="CI17" s="33"/>
      <c r="CJ17" s="128">
        <f t="shared" si="15"/>
        <v>5</v>
      </c>
      <c r="CK17" s="48"/>
      <c r="CL17" s="48"/>
      <c r="CM17" s="142">
        <f t="shared" si="16"/>
        <v>0</v>
      </c>
      <c r="CN17" s="48"/>
      <c r="CO17" s="48"/>
      <c r="CP17" s="128">
        <f t="shared" si="17"/>
        <v>0</v>
      </c>
      <c r="CQ17" s="143">
        <f t="shared" si="18"/>
        <v>5</v>
      </c>
      <c r="CR17" s="33">
        <v>7</v>
      </c>
      <c r="CS17" s="33">
        <v>9</v>
      </c>
      <c r="CT17" s="142">
        <f t="shared" si="19"/>
        <v>8.3</v>
      </c>
      <c r="CU17" s="33">
        <v>8</v>
      </c>
      <c r="CV17" s="33"/>
      <c r="CW17" s="128">
        <f t="shared" si="20"/>
        <v>8.2</v>
      </c>
      <c r="CX17" s="33"/>
      <c r="CY17" s="33"/>
      <c r="CZ17" s="142">
        <f t="shared" si="21"/>
        <v>0</v>
      </c>
      <c r="DA17" s="33"/>
      <c r="DB17" s="33"/>
      <c r="DC17" s="128">
        <f t="shared" si="22"/>
        <v>0</v>
      </c>
      <c r="DD17" s="143">
        <f t="shared" si="23"/>
        <v>8.2</v>
      </c>
      <c r="DE17" s="33">
        <v>6</v>
      </c>
      <c r="DF17" s="33">
        <v>9</v>
      </c>
      <c r="DG17" s="33">
        <v>5</v>
      </c>
      <c r="DH17" s="33">
        <v>5</v>
      </c>
      <c r="DI17" s="142">
        <f t="shared" si="73"/>
        <v>5.8</v>
      </c>
      <c r="DJ17" s="33">
        <v>8</v>
      </c>
      <c r="DK17" s="33"/>
      <c r="DL17" s="128">
        <f t="shared" si="74"/>
        <v>6.9</v>
      </c>
      <c r="DM17" s="33"/>
      <c r="DN17" s="33"/>
      <c r="DO17" s="142">
        <f t="shared" si="75"/>
        <v>0</v>
      </c>
      <c r="DP17" s="33"/>
      <c r="DQ17" s="33"/>
      <c r="DR17" s="128">
        <f t="shared" si="76"/>
        <v>0</v>
      </c>
      <c r="DS17" s="143">
        <f t="shared" si="24"/>
        <v>6.9</v>
      </c>
      <c r="DT17" s="33">
        <v>7</v>
      </c>
      <c r="DU17" s="33">
        <v>8</v>
      </c>
      <c r="DV17" s="142">
        <f t="shared" si="84"/>
        <v>7.7</v>
      </c>
      <c r="DW17" s="33">
        <v>7</v>
      </c>
      <c r="DX17" s="33"/>
      <c r="DY17" s="128">
        <f t="shared" si="77"/>
        <v>7.4</v>
      </c>
      <c r="DZ17" s="35"/>
      <c r="EA17" s="35"/>
      <c r="EB17" s="142">
        <f t="shared" si="78"/>
        <v>0</v>
      </c>
      <c r="EC17" s="35"/>
      <c r="ED17" s="35"/>
      <c r="EE17" s="128">
        <f t="shared" si="79"/>
        <v>0</v>
      </c>
      <c r="EF17" s="143">
        <f t="shared" si="25"/>
        <v>7.4</v>
      </c>
      <c r="EG17" s="33">
        <v>5</v>
      </c>
      <c r="EH17" s="33">
        <v>5</v>
      </c>
      <c r="EI17" s="142">
        <f t="shared" si="26"/>
        <v>5</v>
      </c>
      <c r="EJ17" s="33">
        <v>6</v>
      </c>
      <c r="EK17" s="33"/>
      <c r="EL17" s="128">
        <f t="shared" si="0"/>
        <v>5.5</v>
      </c>
      <c r="EM17" s="59"/>
      <c r="EN17" s="59"/>
      <c r="EO17" s="142">
        <f t="shared" si="27"/>
        <v>0</v>
      </c>
      <c r="EP17" s="59"/>
      <c r="EQ17" s="59"/>
      <c r="ER17" s="128">
        <f t="shared" si="1"/>
        <v>0</v>
      </c>
      <c r="ES17" s="143">
        <f t="shared" si="28"/>
        <v>5.5</v>
      </c>
      <c r="ET17" s="33">
        <v>9</v>
      </c>
      <c r="EU17" s="33">
        <v>8</v>
      </c>
      <c r="EV17" s="33">
        <v>6</v>
      </c>
      <c r="EW17" s="33">
        <v>7</v>
      </c>
      <c r="EX17" s="142">
        <f t="shared" si="29"/>
        <v>7.2</v>
      </c>
      <c r="EY17" s="33">
        <v>5</v>
      </c>
      <c r="EZ17" s="33"/>
      <c r="FA17" s="128">
        <f t="shared" si="85"/>
        <v>6.1</v>
      </c>
      <c r="FB17" s="33"/>
      <c r="FC17" s="33"/>
      <c r="FD17" s="142">
        <f t="shared" si="30"/>
        <v>0</v>
      </c>
      <c r="FE17" s="58"/>
      <c r="FF17" s="33"/>
      <c r="FG17" s="128">
        <f t="shared" si="2"/>
        <v>0</v>
      </c>
      <c r="FH17" s="143">
        <f t="shared" si="31"/>
        <v>6.1</v>
      </c>
      <c r="FI17" s="33">
        <v>8</v>
      </c>
      <c r="FJ17" s="33">
        <v>7</v>
      </c>
      <c r="FK17" s="142">
        <f t="shared" si="32"/>
        <v>7.3</v>
      </c>
      <c r="FL17" s="35">
        <v>4.5</v>
      </c>
      <c r="FM17" s="33"/>
      <c r="FN17" s="128">
        <f t="shared" si="3"/>
        <v>5.9</v>
      </c>
      <c r="FO17" s="48"/>
      <c r="FP17" s="48"/>
      <c r="FQ17" s="142">
        <f t="shared" si="33"/>
        <v>0</v>
      </c>
      <c r="FR17" s="48"/>
      <c r="FS17" s="48"/>
      <c r="FT17" s="128">
        <f t="shared" si="4"/>
        <v>0</v>
      </c>
      <c r="FU17" s="143">
        <f t="shared" si="34"/>
        <v>5.9</v>
      </c>
      <c r="FV17" s="33">
        <v>7</v>
      </c>
      <c r="FW17" s="33">
        <v>6</v>
      </c>
      <c r="FX17" s="142">
        <f t="shared" si="35"/>
        <v>6.3</v>
      </c>
      <c r="FY17" s="33">
        <v>6</v>
      </c>
      <c r="FZ17" s="33"/>
      <c r="GA17" s="128">
        <f t="shared" si="5"/>
        <v>6.2</v>
      </c>
      <c r="GB17" s="48"/>
      <c r="GC17" s="48"/>
      <c r="GD17" s="142">
        <f t="shared" si="36"/>
        <v>0</v>
      </c>
      <c r="GE17" s="48"/>
      <c r="GF17" s="48"/>
      <c r="GG17" s="128">
        <f t="shared" si="6"/>
        <v>0</v>
      </c>
      <c r="GH17" s="143">
        <f t="shared" si="37"/>
        <v>0</v>
      </c>
      <c r="GI17" s="33">
        <v>7</v>
      </c>
      <c r="GJ17" s="33">
        <v>7</v>
      </c>
      <c r="GK17" s="142">
        <f t="shared" si="38"/>
        <v>7</v>
      </c>
      <c r="GL17" s="33">
        <v>6</v>
      </c>
      <c r="GM17" s="33"/>
      <c r="GN17" s="128">
        <f t="shared" si="7"/>
        <v>6.5</v>
      </c>
      <c r="GO17" s="33"/>
      <c r="GP17" s="33"/>
      <c r="GQ17" s="142">
        <f t="shared" si="39"/>
        <v>0</v>
      </c>
      <c r="GR17" s="33"/>
      <c r="GS17" s="33"/>
      <c r="GT17" s="128">
        <f t="shared" si="8"/>
        <v>0</v>
      </c>
      <c r="GU17" s="143">
        <f t="shared" si="40"/>
        <v>6.5</v>
      </c>
      <c r="GV17" s="33">
        <v>9</v>
      </c>
      <c r="GW17" s="33">
        <v>8</v>
      </c>
      <c r="GX17" s="142">
        <f t="shared" si="41"/>
        <v>8.3</v>
      </c>
      <c r="GY17" s="33">
        <v>5</v>
      </c>
      <c r="GZ17" s="33"/>
      <c r="HA17" s="128">
        <f t="shared" si="42"/>
        <v>6.7</v>
      </c>
      <c r="HB17" s="33"/>
      <c r="HC17" s="33"/>
      <c r="HD17" s="142">
        <f t="shared" si="43"/>
        <v>0</v>
      </c>
      <c r="HE17" s="33"/>
      <c r="HF17" s="33"/>
      <c r="HG17" s="128">
        <f t="shared" si="44"/>
        <v>0</v>
      </c>
      <c r="HH17" s="143">
        <f t="shared" si="45"/>
        <v>6.7</v>
      </c>
      <c r="HI17" s="33">
        <v>8</v>
      </c>
      <c r="HJ17" s="33">
        <v>8</v>
      </c>
      <c r="HK17" s="142">
        <f t="shared" si="46"/>
        <v>8</v>
      </c>
      <c r="HL17" s="33">
        <v>10</v>
      </c>
      <c r="HM17" s="33"/>
      <c r="HN17" s="128">
        <f t="shared" si="47"/>
        <v>9</v>
      </c>
      <c r="HO17" s="33"/>
      <c r="HP17" s="33"/>
      <c r="HQ17" s="142">
        <f t="shared" si="48"/>
        <v>0</v>
      </c>
      <c r="HR17" s="33"/>
      <c r="HS17" s="33"/>
      <c r="HT17" s="128">
        <f t="shared" si="49"/>
        <v>0</v>
      </c>
      <c r="HU17" s="143">
        <f t="shared" si="50"/>
        <v>9</v>
      </c>
      <c r="HV17" s="33">
        <v>7</v>
      </c>
      <c r="HW17" s="33">
        <v>6</v>
      </c>
      <c r="HX17" s="142">
        <f t="shared" si="51"/>
        <v>6.3</v>
      </c>
      <c r="HY17" s="33">
        <v>6</v>
      </c>
      <c r="HZ17" s="33"/>
      <c r="IA17" s="128">
        <f t="shared" si="52"/>
        <v>6.2</v>
      </c>
      <c r="IB17" s="33"/>
      <c r="IC17" s="33"/>
      <c r="ID17" s="142">
        <f t="shared" si="53"/>
        <v>0</v>
      </c>
      <c r="IE17" s="33"/>
      <c r="IF17" s="33"/>
      <c r="IG17" s="128">
        <f t="shared" si="54"/>
        <v>0</v>
      </c>
      <c r="IH17" s="143">
        <f t="shared" si="55"/>
        <v>6.2</v>
      </c>
    </row>
    <row r="18" spans="1:242" s="40" customFormat="1" ht="15">
      <c r="A18" s="30">
        <v>10</v>
      </c>
      <c r="B18" s="30" t="s">
        <v>114</v>
      </c>
      <c r="C18" s="30" t="s">
        <v>370</v>
      </c>
      <c r="D18" s="31" t="s">
        <v>401</v>
      </c>
      <c r="E18" s="65" t="str">
        <f t="shared" si="56"/>
        <v>1313XD2433</v>
      </c>
      <c r="F18" s="42" t="s">
        <v>402</v>
      </c>
      <c r="G18" s="43" t="s">
        <v>403</v>
      </c>
      <c r="H18" s="66" t="str">
        <f t="shared" si="57"/>
        <v>06/09/1994</v>
      </c>
      <c r="I18" s="31" t="s">
        <v>179</v>
      </c>
      <c r="J18" s="31" t="s">
        <v>120</v>
      </c>
      <c r="K18" s="30">
        <v>94</v>
      </c>
      <c r="L18" s="31" t="s">
        <v>267</v>
      </c>
      <c r="M18" s="30" t="s">
        <v>123</v>
      </c>
      <c r="N18" s="33"/>
      <c r="O18" s="33"/>
      <c r="P18" s="142">
        <f t="shared" si="59"/>
        <v>0</v>
      </c>
      <c r="Q18" s="33"/>
      <c r="R18" s="33"/>
      <c r="S18" s="128">
        <f t="shared" si="60"/>
        <v>0</v>
      </c>
      <c r="T18" s="33"/>
      <c r="U18" s="33"/>
      <c r="V18" s="142">
        <f t="shared" si="86"/>
        <v>0</v>
      </c>
      <c r="W18" s="33"/>
      <c r="X18" s="33"/>
      <c r="Y18" s="128">
        <f t="shared" si="80"/>
        <v>0</v>
      </c>
      <c r="Z18" s="143">
        <f t="shared" si="9"/>
        <v>0</v>
      </c>
      <c r="AA18" s="33"/>
      <c r="AB18" s="33"/>
      <c r="AC18" s="33"/>
      <c r="AD18" s="33"/>
      <c r="AE18" s="142">
        <f t="shared" si="61"/>
        <v>0</v>
      </c>
      <c r="AF18" s="33"/>
      <c r="AG18" s="33"/>
      <c r="AH18" s="128">
        <f t="shared" si="81"/>
        <v>0</v>
      </c>
      <c r="AI18" s="33"/>
      <c r="AJ18" s="33"/>
      <c r="AK18" s="142">
        <f t="shared" si="62"/>
        <v>0</v>
      </c>
      <c r="AL18" s="33"/>
      <c r="AM18" s="33"/>
      <c r="AN18" s="128">
        <f t="shared" si="63"/>
        <v>0</v>
      </c>
      <c r="AO18" s="143">
        <f t="shared" si="10"/>
        <v>0</v>
      </c>
      <c r="AP18" s="126">
        <v>5</v>
      </c>
      <c r="AQ18" s="126">
        <v>5</v>
      </c>
      <c r="AR18" s="128">
        <f t="shared" si="64"/>
        <v>5</v>
      </c>
      <c r="AS18" s="126"/>
      <c r="AT18" s="126"/>
      <c r="AU18" s="128">
        <f t="shared" si="65"/>
        <v>2.5</v>
      </c>
      <c r="AV18" s="126"/>
      <c r="AW18" s="126"/>
      <c r="AX18" s="128">
        <f t="shared" si="66"/>
        <v>0</v>
      </c>
      <c r="AY18" s="126"/>
      <c r="AZ18" s="126"/>
      <c r="BA18" s="128">
        <f t="shared" si="67"/>
        <v>0</v>
      </c>
      <c r="BB18" s="128">
        <f t="shared" si="11"/>
        <v>2.5</v>
      </c>
      <c r="BC18" s="33">
        <v>7</v>
      </c>
      <c r="BD18" s="33">
        <v>7</v>
      </c>
      <c r="BE18" s="142">
        <f t="shared" si="68"/>
        <v>7</v>
      </c>
      <c r="BF18" s="36"/>
      <c r="BG18" s="33"/>
      <c r="BH18" s="128">
        <f t="shared" si="69"/>
        <v>3.5</v>
      </c>
      <c r="BI18" s="33"/>
      <c r="BJ18" s="33"/>
      <c r="BK18" s="142">
        <f t="shared" si="82"/>
        <v>0</v>
      </c>
      <c r="BL18" s="33"/>
      <c r="BM18" s="33"/>
      <c r="BN18" s="128">
        <f t="shared" si="58"/>
        <v>0</v>
      </c>
      <c r="BO18" s="143">
        <f t="shared" si="12"/>
        <v>3.5</v>
      </c>
      <c r="BP18" s="33"/>
      <c r="BQ18" s="33"/>
      <c r="BR18" s="33"/>
      <c r="BS18" s="33"/>
      <c r="BT18" s="142">
        <f t="shared" si="70"/>
        <v>0</v>
      </c>
      <c r="BU18" s="33"/>
      <c r="BV18" s="33"/>
      <c r="BW18" s="128">
        <f t="shared" si="71"/>
        <v>0</v>
      </c>
      <c r="BX18" s="32"/>
      <c r="BY18" s="32"/>
      <c r="BZ18" s="142">
        <f t="shared" si="72"/>
        <v>0</v>
      </c>
      <c r="CA18" s="33"/>
      <c r="CB18" s="33"/>
      <c r="CC18" s="128">
        <f t="shared" si="83"/>
        <v>0</v>
      </c>
      <c r="CD18" s="143">
        <f t="shared" si="13"/>
        <v>0</v>
      </c>
      <c r="CE18" s="33">
        <v>6</v>
      </c>
      <c r="CF18" s="33">
        <v>7</v>
      </c>
      <c r="CG18" s="142">
        <f t="shared" si="14"/>
        <v>6.7</v>
      </c>
      <c r="CH18" s="33">
        <v>4</v>
      </c>
      <c r="CI18" s="33"/>
      <c r="CJ18" s="128">
        <f t="shared" si="15"/>
        <v>5.4</v>
      </c>
      <c r="CK18" s="48"/>
      <c r="CL18" s="48"/>
      <c r="CM18" s="142">
        <f t="shared" si="16"/>
        <v>0</v>
      </c>
      <c r="CN18" s="48"/>
      <c r="CO18" s="48"/>
      <c r="CP18" s="128">
        <f t="shared" si="17"/>
        <v>0</v>
      </c>
      <c r="CQ18" s="143">
        <f t="shared" si="18"/>
        <v>5.4</v>
      </c>
      <c r="CR18" s="33">
        <v>7</v>
      </c>
      <c r="CS18" s="33">
        <v>8</v>
      </c>
      <c r="CT18" s="142">
        <f t="shared" si="19"/>
        <v>7.7</v>
      </c>
      <c r="CU18" s="33">
        <v>3</v>
      </c>
      <c r="CV18" s="33"/>
      <c r="CW18" s="128">
        <f t="shared" si="20"/>
        <v>5.4</v>
      </c>
      <c r="CX18" s="33"/>
      <c r="CY18" s="33"/>
      <c r="CZ18" s="142">
        <f t="shared" si="21"/>
        <v>0</v>
      </c>
      <c r="DA18" s="33"/>
      <c r="DB18" s="33"/>
      <c r="DC18" s="128">
        <f t="shared" si="22"/>
        <v>0</v>
      </c>
      <c r="DD18" s="143">
        <f t="shared" si="23"/>
        <v>5.4</v>
      </c>
      <c r="DE18" s="33">
        <v>6</v>
      </c>
      <c r="DF18" s="33">
        <v>7</v>
      </c>
      <c r="DG18" s="33">
        <v>4</v>
      </c>
      <c r="DH18" s="33">
        <v>6</v>
      </c>
      <c r="DI18" s="142">
        <f t="shared" si="73"/>
        <v>5.5</v>
      </c>
      <c r="DJ18" s="33">
        <v>2</v>
      </c>
      <c r="DK18" s="33"/>
      <c r="DL18" s="128">
        <f t="shared" si="74"/>
        <v>3.8</v>
      </c>
      <c r="DM18" s="33"/>
      <c r="DN18" s="33"/>
      <c r="DO18" s="142">
        <f t="shared" si="75"/>
        <v>0</v>
      </c>
      <c r="DP18" s="33"/>
      <c r="DQ18" s="33"/>
      <c r="DR18" s="128">
        <f t="shared" si="76"/>
        <v>0</v>
      </c>
      <c r="DS18" s="143">
        <f t="shared" si="24"/>
        <v>3.8</v>
      </c>
      <c r="DT18" s="36"/>
      <c r="DU18" s="33">
        <v>7</v>
      </c>
      <c r="DV18" s="142">
        <f t="shared" si="84"/>
        <v>4.7</v>
      </c>
      <c r="DW18" s="36"/>
      <c r="DX18" s="33"/>
      <c r="DY18" s="128">
        <f t="shared" si="77"/>
        <v>2.4</v>
      </c>
      <c r="DZ18" s="35"/>
      <c r="EA18" s="35"/>
      <c r="EB18" s="142">
        <f t="shared" si="78"/>
        <v>0</v>
      </c>
      <c r="EC18" s="35"/>
      <c r="ED18" s="35"/>
      <c r="EE18" s="128">
        <f t="shared" si="79"/>
        <v>0</v>
      </c>
      <c r="EF18" s="143">
        <f t="shared" si="25"/>
        <v>2.4</v>
      </c>
      <c r="EG18" s="126">
        <v>5</v>
      </c>
      <c r="EH18" s="126">
        <v>7</v>
      </c>
      <c r="EI18" s="128">
        <f t="shared" si="26"/>
        <v>6.3</v>
      </c>
      <c r="EJ18" s="127"/>
      <c r="EK18" s="126"/>
      <c r="EL18" s="128">
        <f t="shared" si="0"/>
        <v>3.2</v>
      </c>
      <c r="EM18" s="126"/>
      <c r="EN18" s="126"/>
      <c r="EO18" s="128">
        <f t="shared" si="27"/>
        <v>0</v>
      </c>
      <c r="EP18" s="126"/>
      <c r="EQ18" s="126"/>
      <c r="ER18" s="128">
        <f t="shared" si="1"/>
        <v>0</v>
      </c>
      <c r="ES18" s="128">
        <f t="shared" si="28"/>
        <v>3.2</v>
      </c>
      <c r="ET18" s="126">
        <v>7</v>
      </c>
      <c r="EU18" s="126">
        <v>8</v>
      </c>
      <c r="EV18" s="126">
        <v>7</v>
      </c>
      <c r="EW18" s="126">
        <v>7</v>
      </c>
      <c r="EX18" s="128">
        <f t="shared" si="29"/>
        <v>7.2</v>
      </c>
      <c r="EY18" s="126"/>
      <c r="EZ18" s="126"/>
      <c r="FA18" s="128">
        <f t="shared" si="85"/>
        <v>3.6</v>
      </c>
      <c r="FB18" s="126"/>
      <c r="FC18" s="126"/>
      <c r="FD18" s="128">
        <f t="shared" si="30"/>
        <v>0</v>
      </c>
      <c r="FE18" s="129"/>
      <c r="FF18" s="126"/>
      <c r="FG18" s="128">
        <f t="shared" si="2"/>
        <v>0</v>
      </c>
      <c r="FH18" s="128">
        <f t="shared" si="31"/>
        <v>3.6</v>
      </c>
      <c r="FI18" s="50">
        <v>7</v>
      </c>
      <c r="FJ18" s="97"/>
      <c r="FK18" s="142">
        <f t="shared" si="32"/>
        <v>2.3</v>
      </c>
      <c r="FL18" s="98">
        <v>5.5</v>
      </c>
      <c r="FM18" s="50"/>
      <c r="FN18" s="128">
        <f t="shared" si="3"/>
        <v>3.9</v>
      </c>
      <c r="FO18" s="50"/>
      <c r="FP18" s="50"/>
      <c r="FQ18" s="142">
        <f t="shared" si="33"/>
        <v>0</v>
      </c>
      <c r="FR18" s="50"/>
      <c r="FS18" s="50"/>
      <c r="FT18" s="128">
        <f t="shared" si="4"/>
        <v>0</v>
      </c>
      <c r="FU18" s="143">
        <f t="shared" si="34"/>
        <v>3.9</v>
      </c>
      <c r="FV18" s="33">
        <v>3</v>
      </c>
      <c r="FW18" s="33">
        <v>5</v>
      </c>
      <c r="FX18" s="142">
        <f t="shared" si="35"/>
        <v>4.3</v>
      </c>
      <c r="FY18" s="33">
        <v>5</v>
      </c>
      <c r="FZ18" s="33"/>
      <c r="GA18" s="128">
        <f t="shared" si="5"/>
        <v>4.7</v>
      </c>
      <c r="GB18" s="48"/>
      <c r="GC18" s="48"/>
      <c r="GD18" s="142">
        <f t="shared" si="36"/>
        <v>0</v>
      </c>
      <c r="GE18" s="48"/>
      <c r="GF18" s="48"/>
      <c r="GG18" s="128">
        <f t="shared" si="6"/>
        <v>0</v>
      </c>
      <c r="GH18" s="143">
        <f t="shared" si="37"/>
        <v>0</v>
      </c>
      <c r="GI18" s="33">
        <v>6</v>
      </c>
      <c r="GJ18" s="33">
        <v>6</v>
      </c>
      <c r="GK18" s="142">
        <f t="shared" si="38"/>
        <v>6</v>
      </c>
      <c r="GL18" s="33">
        <v>6</v>
      </c>
      <c r="GM18" s="33"/>
      <c r="GN18" s="128">
        <f t="shared" si="7"/>
        <v>6</v>
      </c>
      <c r="GO18" s="33"/>
      <c r="GP18" s="33"/>
      <c r="GQ18" s="142">
        <f t="shared" si="39"/>
        <v>0</v>
      </c>
      <c r="GR18" s="33"/>
      <c r="GS18" s="33"/>
      <c r="GT18" s="128">
        <f t="shared" si="8"/>
        <v>0</v>
      </c>
      <c r="GU18" s="143">
        <f t="shared" si="40"/>
        <v>6</v>
      </c>
      <c r="GV18" s="126">
        <v>6</v>
      </c>
      <c r="GW18" s="126">
        <v>0</v>
      </c>
      <c r="GX18" s="128">
        <f t="shared" si="41"/>
        <v>2</v>
      </c>
      <c r="GY18" s="126"/>
      <c r="GZ18" s="126"/>
      <c r="HA18" s="128">
        <f t="shared" si="42"/>
        <v>1</v>
      </c>
      <c r="HB18" s="126"/>
      <c r="HC18" s="126"/>
      <c r="HD18" s="128">
        <f t="shared" si="43"/>
        <v>0</v>
      </c>
      <c r="HE18" s="126"/>
      <c r="HF18" s="126"/>
      <c r="HG18" s="128">
        <f t="shared" si="44"/>
        <v>0</v>
      </c>
      <c r="HH18" s="128">
        <f t="shared" si="45"/>
        <v>1</v>
      </c>
      <c r="HI18" s="33"/>
      <c r="HJ18" s="33"/>
      <c r="HK18" s="142">
        <f t="shared" si="46"/>
        <v>0</v>
      </c>
      <c r="HL18" s="33"/>
      <c r="HM18" s="33"/>
      <c r="HN18" s="128">
        <f t="shared" si="47"/>
        <v>0</v>
      </c>
      <c r="HO18" s="33"/>
      <c r="HP18" s="33"/>
      <c r="HQ18" s="142">
        <f t="shared" si="48"/>
        <v>0</v>
      </c>
      <c r="HR18" s="33"/>
      <c r="HS18" s="33"/>
      <c r="HT18" s="128">
        <f t="shared" si="49"/>
        <v>0</v>
      </c>
      <c r="HU18" s="143">
        <f t="shared" si="50"/>
        <v>0</v>
      </c>
      <c r="HV18" s="33">
        <v>5</v>
      </c>
      <c r="HW18" s="36"/>
      <c r="HX18" s="142">
        <f t="shared" si="51"/>
        <v>1.7</v>
      </c>
      <c r="HY18" s="33"/>
      <c r="HZ18" s="33"/>
      <c r="IA18" s="128">
        <f t="shared" si="52"/>
        <v>0.9</v>
      </c>
      <c r="IB18" s="33"/>
      <c r="IC18" s="33"/>
      <c r="ID18" s="142">
        <f t="shared" si="53"/>
        <v>0</v>
      </c>
      <c r="IE18" s="33"/>
      <c r="IF18" s="33"/>
      <c r="IG18" s="128">
        <f t="shared" si="54"/>
        <v>0</v>
      </c>
      <c r="IH18" s="143">
        <f t="shared" si="55"/>
        <v>0.9</v>
      </c>
    </row>
    <row r="19" spans="1:242" s="40" customFormat="1" ht="15">
      <c r="A19" s="183">
        <v>11</v>
      </c>
      <c r="B19" s="183" t="s">
        <v>114</v>
      </c>
      <c r="C19" s="183" t="s">
        <v>370</v>
      </c>
      <c r="D19" s="184" t="s">
        <v>404</v>
      </c>
      <c r="E19" s="185" t="str">
        <f t="shared" si="56"/>
        <v>1313XD2404</v>
      </c>
      <c r="F19" s="53" t="s">
        <v>405</v>
      </c>
      <c r="G19" s="54" t="s">
        <v>406</v>
      </c>
      <c r="H19" s="110" t="str">
        <f t="shared" si="57"/>
        <v>28/02/1995</v>
      </c>
      <c r="I19" s="31" t="s">
        <v>159</v>
      </c>
      <c r="J19" s="31" t="s">
        <v>187</v>
      </c>
      <c r="K19" s="30">
        <v>95</v>
      </c>
      <c r="L19" s="31" t="s">
        <v>407</v>
      </c>
      <c r="M19" s="30" t="s">
        <v>408</v>
      </c>
      <c r="N19" s="33"/>
      <c r="O19" s="33"/>
      <c r="P19" s="142">
        <f t="shared" si="59"/>
        <v>0</v>
      </c>
      <c r="Q19" s="33"/>
      <c r="R19" s="33"/>
      <c r="S19" s="128">
        <f t="shared" si="60"/>
        <v>0</v>
      </c>
      <c r="T19" s="33"/>
      <c r="U19" s="33"/>
      <c r="V19" s="142">
        <f t="shared" si="86"/>
        <v>0</v>
      </c>
      <c r="W19" s="33"/>
      <c r="X19" s="33"/>
      <c r="Y19" s="128">
        <f t="shared" si="80"/>
        <v>0</v>
      </c>
      <c r="Z19" s="143">
        <f t="shared" si="9"/>
        <v>0</v>
      </c>
      <c r="AA19" s="152"/>
      <c r="AB19" s="152"/>
      <c r="AC19" s="152"/>
      <c r="AD19" s="153">
        <v>5</v>
      </c>
      <c r="AE19" s="144">
        <f t="shared" si="61"/>
        <v>1.7</v>
      </c>
      <c r="AF19" s="152"/>
      <c r="AG19" s="152"/>
      <c r="AH19" s="144">
        <f t="shared" si="81"/>
        <v>0.9</v>
      </c>
      <c r="AI19" s="153"/>
      <c r="AJ19" s="153"/>
      <c r="AK19" s="144">
        <f t="shared" si="62"/>
        <v>0</v>
      </c>
      <c r="AL19" s="153"/>
      <c r="AM19" s="153"/>
      <c r="AN19" s="144">
        <f t="shared" si="63"/>
        <v>0</v>
      </c>
      <c r="AO19" s="144">
        <f t="shared" si="10"/>
        <v>0.9</v>
      </c>
      <c r="AP19" s="33"/>
      <c r="AQ19" s="33"/>
      <c r="AR19" s="142">
        <f t="shared" si="64"/>
        <v>0</v>
      </c>
      <c r="AS19" s="33"/>
      <c r="AT19" s="33"/>
      <c r="AU19" s="128">
        <f t="shared" si="65"/>
        <v>0</v>
      </c>
      <c r="AV19" s="33"/>
      <c r="AW19" s="33"/>
      <c r="AX19" s="142">
        <f t="shared" si="66"/>
        <v>0</v>
      </c>
      <c r="AY19" s="33"/>
      <c r="AZ19" s="33"/>
      <c r="BA19" s="128">
        <f t="shared" si="67"/>
        <v>0</v>
      </c>
      <c r="BB19" s="143">
        <f t="shared" si="11"/>
        <v>0</v>
      </c>
      <c r="BC19" s="33">
        <v>7</v>
      </c>
      <c r="BD19" s="33">
        <v>5</v>
      </c>
      <c r="BE19" s="142">
        <f t="shared" si="68"/>
        <v>5.7</v>
      </c>
      <c r="BF19" s="33">
        <v>5</v>
      </c>
      <c r="BG19" s="33"/>
      <c r="BH19" s="128">
        <f t="shared" si="69"/>
        <v>5.4</v>
      </c>
      <c r="BI19" s="33"/>
      <c r="BJ19" s="33"/>
      <c r="BK19" s="142">
        <f t="shared" si="82"/>
        <v>0</v>
      </c>
      <c r="BL19" s="33"/>
      <c r="BM19" s="33"/>
      <c r="BN19" s="128">
        <f t="shared" si="58"/>
        <v>0</v>
      </c>
      <c r="BO19" s="143">
        <f t="shared" si="12"/>
        <v>5.4</v>
      </c>
      <c r="BP19" s="33">
        <v>7</v>
      </c>
      <c r="BQ19" s="33">
        <v>7</v>
      </c>
      <c r="BR19" s="33">
        <v>4</v>
      </c>
      <c r="BS19" s="33">
        <v>8</v>
      </c>
      <c r="BT19" s="142">
        <f t="shared" si="70"/>
        <v>6.3</v>
      </c>
      <c r="BU19" s="33">
        <v>4</v>
      </c>
      <c r="BV19" s="33"/>
      <c r="BW19" s="128">
        <f t="shared" si="71"/>
        <v>5.2</v>
      </c>
      <c r="BX19" s="32"/>
      <c r="BY19" s="32"/>
      <c r="BZ19" s="142">
        <f t="shared" si="72"/>
        <v>0</v>
      </c>
      <c r="CA19" s="33"/>
      <c r="CB19" s="33"/>
      <c r="CC19" s="128">
        <f t="shared" si="83"/>
        <v>0</v>
      </c>
      <c r="CD19" s="143">
        <f t="shared" si="13"/>
        <v>5.2</v>
      </c>
      <c r="CE19" s="33"/>
      <c r="CF19" s="33"/>
      <c r="CG19" s="142">
        <f t="shared" si="14"/>
        <v>0</v>
      </c>
      <c r="CH19" s="33"/>
      <c r="CI19" s="33"/>
      <c r="CJ19" s="128">
        <f t="shared" si="15"/>
        <v>0</v>
      </c>
      <c r="CK19" s="48"/>
      <c r="CL19" s="48"/>
      <c r="CM19" s="142">
        <f t="shared" si="16"/>
        <v>0</v>
      </c>
      <c r="CN19" s="48"/>
      <c r="CO19" s="48"/>
      <c r="CP19" s="128">
        <f t="shared" si="17"/>
        <v>0</v>
      </c>
      <c r="CQ19" s="143">
        <f t="shared" si="18"/>
        <v>0</v>
      </c>
      <c r="CR19" s="33"/>
      <c r="CS19" s="33"/>
      <c r="CT19" s="142">
        <f t="shared" si="19"/>
        <v>0</v>
      </c>
      <c r="CU19" s="33"/>
      <c r="CV19" s="33"/>
      <c r="CW19" s="128">
        <f t="shared" si="20"/>
        <v>0</v>
      </c>
      <c r="CX19" s="33"/>
      <c r="CY19" s="33"/>
      <c r="CZ19" s="142">
        <f t="shared" si="21"/>
        <v>0</v>
      </c>
      <c r="DA19" s="33"/>
      <c r="DB19" s="33"/>
      <c r="DC19" s="128">
        <f t="shared" si="22"/>
        <v>0</v>
      </c>
      <c r="DD19" s="143">
        <f t="shared" si="23"/>
        <v>0</v>
      </c>
      <c r="DE19" s="33"/>
      <c r="DF19" s="33"/>
      <c r="DG19" s="33"/>
      <c r="DH19" s="33"/>
      <c r="DI19" s="142">
        <f t="shared" si="73"/>
        <v>0</v>
      </c>
      <c r="DJ19" s="33"/>
      <c r="DK19" s="33"/>
      <c r="DL19" s="128">
        <f t="shared" si="74"/>
        <v>0</v>
      </c>
      <c r="DM19" s="33"/>
      <c r="DN19" s="33"/>
      <c r="DO19" s="142">
        <f t="shared" si="75"/>
        <v>0</v>
      </c>
      <c r="DP19" s="33"/>
      <c r="DQ19" s="33"/>
      <c r="DR19" s="128">
        <f t="shared" si="76"/>
        <v>0</v>
      </c>
      <c r="DS19" s="143">
        <f t="shared" si="24"/>
        <v>0</v>
      </c>
      <c r="DT19" s="33"/>
      <c r="DU19" s="33"/>
      <c r="DV19" s="142">
        <f t="shared" si="84"/>
        <v>0</v>
      </c>
      <c r="DW19" s="33"/>
      <c r="DX19" s="33"/>
      <c r="DY19" s="128">
        <f t="shared" si="77"/>
        <v>0</v>
      </c>
      <c r="DZ19" s="35"/>
      <c r="EA19" s="35"/>
      <c r="EB19" s="142">
        <f t="shared" si="78"/>
        <v>0</v>
      </c>
      <c r="EC19" s="35"/>
      <c r="ED19" s="35"/>
      <c r="EE19" s="128">
        <f t="shared" si="79"/>
        <v>0</v>
      </c>
      <c r="EF19" s="143">
        <f t="shared" si="25"/>
        <v>0</v>
      </c>
      <c r="EG19" s="33"/>
      <c r="EH19" s="33"/>
      <c r="EI19" s="142">
        <f t="shared" si="26"/>
        <v>0</v>
      </c>
      <c r="EJ19" s="33"/>
      <c r="EK19" s="33"/>
      <c r="EL19" s="128">
        <f t="shared" si="0"/>
        <v>0</v>
      </c>
      <c r="EM19" s="59"/>
      <c r="EN19" s="59"/>
      <c r="EO19" s="142">
        <f t="shared" si="27"/>
        <v>0</v>
      </c>
      <c r="EP19" s="59"/>
      <c r="EQ19" s="59"/>
      <c r="ER19" s="128">
        <f t="shared" si="1"/>
        <v>0</v>
      </c>
      <c r="ES19" s="143">
        <f t="shared" si="28"/>
        <v>0</v>
      </c>
      <c r="ET19" s="33"/>
      <c r="EU19" s="33"/>
      <c r="EV19" s="33"/>
      <c r="EW19" s="33"/>
      <c r="EX19" s="142">
        <f t="shared" si="29"/>
        <v>0</v>
      </c>
      <c r="EY19" s="33"/>
      <c r="EZ19" s="33"/>
      <c r="FA19" s="128">
        <f t="shared" si="85"/>
        <v>0</v>
      </c>
      <c r="FB19" s="33"/>
      <c r="FC19" s="33"/>
      <c r="FD19" s="142">
        <f t="shared" si="30"/>
        <v>0</v>
      </c>
      <c r="FE19" s="58"/>
      <c r="FF19" s="33"/>
      <c r="FG19" s="128">
        <f t="shared" si="2"/>
        <v>0</v>
      </c>
      <c r="FH19" s="143">
        <f t="shared" si="31"/>
        <v>0</v>
      </c>
      <c r="FI19" s="33"/>
      <c r="FJ19" s="33"/>
      <c r="FK19" s="142">
        <f t="shared" si="32"/>
        <v>0</v>
      </c>
      <c r="FL19" s="33"/>
      <c r="FM19" s="33"/>
      <c r="FN19" s="128">
        <f t="shared" si="3"/>
        <v>0</v>
      </c>
      <c r="FO19" s="48"/>
      <c r="FP19" s="48"/>
      <c r="FQ19" s="142">
        <f t="shared" si="33"/>
        <v>0</v>
      </c>
      <c r="FR19" s="48"/>
      <c r="FS19" s="48"/>
      <c r="FT19" s="128">
        <f t="shared" si="4"/>
        <v>0</v>
      </c>
      <c r="FU19" s="143">
        <f t="shared" si="34"/>
        <v>0</v>
      </c>
      <c r="FV19" s="33"/>
      <c r="FW19" s="33"/>
      <c r="FX19" s="142">
        <f t="shared" si="35"/>
        <v>0</v>
      </c>
      <c r="FY19" s="33"/>
      <c r="FZ19" s="33"/>
      <c r="GA19" s="128">
        <f t="shared" si="5"/>
        <v>0</v>
      </c>
      <c r="GB19" s="48"/>
      <c r="GC19" s="48"/>
      <c r="GD19" s="142">
        <f t="shared" si="36"/>
        <v>0</v>
      </c>
      <c r="GE19" s="48"/>
      <c r="GF19" s="48"/>
      <c r="GG19" s="128">
        <f t="shared" si="6"/>
        <v>0</v>
      </c>
      <c r="GH19" s="143">
        <f t="shared" si="37"/>
        <v>0</v>
      </c>
      <c r="GI19" s="33"/>
      <c r="GJ19" s="33"/>
      <c r="GK19" s="142">
        <f t="shared" si="38"/>
        <v>0</v>
      </c>
      <c r="GL19" s="33"/>
      <c r="GM19" s="33"/>
      <c r="GN19" s="128">
        <f t="shared" si="7"/>
        <v>0</v>
      </c>
      <c r="GO19" s="33"/>
      <c r="GP19" s="33"/>
      <c r="GQ19" s="142">
        <f t="shared" si="39"/>
        <v>0</v>
      </c>
      <c r="GR19" s="33"/>
      <c r="GS19" s="33"/>
      <c r="GT19" s="128">
        <f t="shared" si="8"/>
        <v>0</v>
      </c>
      <c r="GU19" s="143">
        <f t="shared" si="40"/>
        <v>0</v>
      </c>
      <c r="GV19" s="33"/>
      <c r="GW19" s="33"/>
      <c r="GX19" s="142">
        <f t="shared" si="41"/>
        <v>0</v>
      </c>
      <c r="GY19" s="33"/>
      <c r="GZ19" s="33"/>
      <c r="HA19" s="128">
        <f t="shared" si="42"/>
        <v>0</v>
      </c>
      <c r="HB19" s="33"/>
      <c r="HC19" s="33"/>
      <c r="HD19" s="142">
        <f t="shared" si="43"/>
        <v>0</v>
      </c>
      <c r="HE19" s="33"/>
      <c r="HF19" s="33"/>
      <c r="HG19" s="128">
        <f t="shared" si="44"/>
        <v>0</v>
      </c>
      <c r="HH19" s="143">
        <f t="shared" si="45"/>
        <v>0</v>
      </c>
      <c r="HI19" s="33"/>
      <c r="HJ19" s="33"/>
      <c r="HK19" s="142">
        <f t="shared" si="46"/>
        <v>0</v>
      </c>
      <c r="HL19" s="33"/>
      <c r="HM19" s="33"/>
      <c r="HN19" s="128">
        <f t="shared" si="47"/>
        <v>0</v>
      </c>
      <c r="HO19" s="33"/>
      <c r="HP19" s="33"/>
      <c r="HQ19" s="142">
        <f t="shared" si="48"/>
        <v>0</v>
      </c>
      <c r="HR19" s="33"/>
      <c r="HS19" s="33"/>
      <c r="HT19" s="128">
        <f t="shared" si="49"/>
        <v>0</v>
      </c>
      <c r="HU19" s="143">
        <f t="shared" si="50"/>
        <v>0</v>
      </c>
      <c r="HV19" s="33"/>
      <c r="HW19" s="33"/>
      <c r="HX19" s="142">
        <f t="shared" si="51"/>
        <v>0</v>
      </c>
      <c r="HY19" s="33"/>
      <c r="HZ19" s="33"/>
      <c r="IA19" s="128">
        <f t="shared" si="52"/>
        <v>0</v>
      </c>
      <c r="IB19" s="33"/>
      <c r="IC19" s="33"/>
      <c r="ID19" s="142">
        <f t="shared" si="53"/>
        <v>0</v>
      </c>
      <c r="IE19" s="33"/>
      <c r="IF19" s="33"/>
      <c r="IG19" s="128">
        <f t="shared" si="54"/>
        <v>0</v>
      </c>
      <c r="IH19" s="143">
        <f t="shared" si="55"/>
        <v>0</v>
      </c>
    </row>
    <row r="20" spans="1:242" s="40" customFormat="1" ht="15">
      <c r="A20" s="30">
        <v>12</v>
      </c>
      <c r="B20" s="30" t="s">
        <v>114</v>
      </c>
      <c r="C20" s="30" t="s">
        <v>370</v>
      </c>
      <c r="D20" s="31" t="s">
        <v>409</v>
      </c>
      <c r="E20" s="65" t="str">
        <f t="shared" si="56"/>
        <v>1313XD2408</v>
      </c>
      <c r="F20" s="42" t="s">
        <v>410</v>
      </c>
      <c r="G20" s="43" t="s">
        <v>411</v>
      </c>
      <c r="H20" s="66" t="str">
        <f t="shared" si="57"/>
        <v>03/02/1982</v>
      </c>
      <c r="I20" s="31" t="s">
        <v>172</v>
      </c>
      <c r="J20" s="31" t="s">
        <v>187</v>
      </c>
      <c r="K20" s="30">
        <v>82</v>
      </c>
      <c r="L20" s="31" t="s">
        <v>412</v>
      </c>
      <c r="M20" s="30" t="s">
        <v>301</v>
      </c>
      <c r="N20" s="33"/>
      <c r="O20" s="33"/>
      <c r="P20" s="142">
        <f t="shared" si="59"/>
        <v>0</v>
      </c>
      <c r="Q20" s="33"/>
      <c r="R20" s="33"/>
      <c r="S20" s="128">
        <f t="shared" si="60"/>
        <v>0</v>
      </c>
      <c r="T20" s="33"/>
      <c r="U20" s="33"/>
      <c r="V20" s="142">
        <f t="shared" si="86"/>
        <v>0</v>
      </c>
      <c r="W20" s="33"/>
      <c r="X20" s="33"/>
      <c r="Y20" s="128">
        <f t="shared" si="80"/>
        <v>0</v>
      </c>
      <c r="Z20" s="143">
        <f t="shared" si="9"/>
        <v>0</v>
      </c>
      <c r="AA20" s="33"/>
      <c r="AB20" s="33"/>
      <c r="AC20" s="33"/>
      <c r="AD20" s="33"/>
      <c r="AE20" s="142">
        <f t="shared" si="61"/>
        <v>0</v>
      </c>
      <c r="AF20" s="33"/>
      <c r="AG20" s="33"/>
      <c r="AH20" s="128">
        <f t="shared" si="81"/>
        <v>0</v>
      </c>
      <c r="AI20" s="33"/>
      <c r="AJ20" s="33"/>
      <c r="AK20" s="142">
        <f t="shared" si="62"/>
        <v>0</v>
      </c>
      <c r="AL20" s="33"/>
      <c r="AM20" s="33"/>
      <c r="AN20" s="128">
        <f t="shared" si="63"/>
        <v>0</v>
      </c>
      <c r="AO20" s="143">
        <f t="shared" si="10"/>
        <v>0</v>
      </c>
      <c r="AP20" s="33">
        <v>8</v>
      </c>
      <c r="AQ20" s="33">
        <v>7</v>
      </c>
      <c r="AR20" s="142">
        <f t="shared" si="64"/>
        <v>7.3</v>
      </c>
      <c r="AS20" s="33">
        <v>6</v>
      </c>
      <c r="AT20" s="33"/>
      <c r="AU20" s="128">
        <f t="shared" si="65"/>
        <v>6.7</v>
      </c>
      <c r="AV20" s="33"/>
      <c r="AW20" s="33"/>
      <c r="AX20" s="142">
        <f t="shared" si="66"/>
        <v>0</v>
      </c>
      <c r="AY20" s="33"/>
      <c r="AZ20" s="33"/>
      <c r="BA20" s="128">
        <f t="shared" si="67"/>
        <v>0</v>
      </c>
      <c r="BB20" s="143">
        <f t="shared" si="11"/>
        <v>6.7</v>
      </c>
      <c r="BC20" s="33">
        <v>7</v>
      </c>
      <c r="BD20" s="33">
        <v>1</v>
      </c>
      <c r="BE20" s="142">
        <f t="shared" si="68"/>
        <v>3</v>
      </c>
      <c r="BF20" s="33">
        <v>5</v>
      </c>
      <c r="BG20" s="33"/>
      <c r="BH20" s="128">
        <f t="shared" si="69"/>
        <v>4</v>
      </c>
      <c r="BI20" s="33"/>
      <c r="BJ20" s="33"/>
      <c r="BK20" s="142">
        <f t="shared" si="82"/>
        <v>0</v>
      </c>
      <c r="BL20" s="33"/>
      <c r="BM20" s="33"/>
      <c r="BN20" s="128">
        <f t="shared" si="58"/>
        <v>0</v>
      </c>
      <c r="BO20" s="143">
        <f t="shared" si="12"/>
        <v>4</v>
      </c>
      <c r="BP20" s="33">
        <v>6</v>
      </c>
      <c r="BQ20" s="33">
        <v>8</v>
      </c>
      <c r="BR20" s="33">
        <v>6</v>
      </c>
      <c r="BS20" s="33">
        <v>9</v>
      </c>
      <c r="BT20" s="142">
        <f t="shared" si="70"/>
        <v>7.3</v>
      </c>
      <c r="BU20" s="33">
        <v>6</v>
      </c>
      <c r="BV20" s="33"/>
      <c r="BW20" s="128">
        <f t="shared" si="71"/>
        <v>6.7</v>
      </c>
      <c r="BX20" s="32"/>
      <c r="BY20" s="32"/>
      <c r="BZ20" s="142">
        <f t="shared" si="72"/>
        <v>0</v>
      </c>
      <c r="CA20" s="33"/>
      <c r="CB20" s="33"/>
      <c r="CC20" s="128">
        <f t="shared" si="83"/>
        <v>0</v>
      </c>
      <c r="CD20" s="143">
        <f t="shared" si="13"/>
        <v>6.7</v>
      </c>
      <c r="CE20" s="33">
        <v>6</v>
      </c>
      <c r="CF20" s="33">
        <v>4</v>
      </c>
      <c r="CG20" s="142">
        <f t="shared" si="14"/>
        <v>4.7</v>
      </c>
      <c r="CH20" s="35">
        <v>5.5</v>
      </c>
      <c r="CI20" s="33"/>
      <c r="CJ20" s="128">
        <f t="shared" si="15"/>
        <v>5.1</v>
      </c>
      <c r="CK20" s="48"/>
      <c r="CL20" s="48"/>
      <c r="CM20" s="142">
        <f t="shared" si="16"/>
        <v>0</v>
      </c>
      <c r="CN20" s="48"/>
      <c r="CO20" s="48"/>
      <c r="CP20" s="128">
        <f t="shared" si="17"/>
        <v>0</v>
      </c>
      <c r="CQ20" s="143">
        <f t="shared" si="18"/>
        <v>5.1</v>
      </c>
      <c r="CR20" s="33">
        <v>8</v>
      </c>
      <c r="CS20" s="33">
        <v>8</v>
      </c>
      <c r="CT20" s="142">
        <f t="shared" si="19"/>
        <v>8</v>
      </c>
      <c r="CU20" s="33">
        <v>10</v>
      </c>
      <c r="CV20" s="33"/>
      <c r="CW20" s="128">
        <f t="shared" si="20"/>
        <v>9</v>
      </c>
      <c r="CX20" s="33"/>
      <c r="CY20" s="33"/>
      <c r="CZ20" s="142">
        <f t="shared" si="21"/>
        <v>0</v>
      </c>
      <c r="DA20" s="33"/>
      <c r="DB20" s="33"/>
      <c r="DC20" s="128">
        <f t="shared" si="22"/>
        <v>0</v>
      </c>
      <c r="DD20" s="143">
        <f t="shared" si="23"/>
        <v>9</v>
      </c>
      <c r="DE20" s="33">
        <v>7</v>
      </c>
      <c r="DF20" s="33">
        <v>9</v>
      </c>
      <c r="DG20" s="33">
        <v>8</v>
      </c>
      <c r="DH20" s="33">
        <v>8</v>
      </c>
      <c r="DI20" s="142">
        <f t="shared" si="73"/>
        <v>8</v>
      </c>
      <c r="DJ20" s="33">
        <v>8</v>
      </c>
      <c r="DK20" s="33"/>
      <c r="DL20" s="128">
        <f t="shared" si="74"/>
        <v>8</v>
      </c>
      <c r="DM20" s="33"/>
      <c r="DN20" s="33"/>
      <c r="DO20" s="142">
        <f t="shared" si="75"/>
        <v>0</v>
      </c>
      <c r="DP20" s="33"/>
      <c r="DQ20" s="33"/>
      <c r="DR20" s="128">
        <f t="shared" si="76"/>
        <v>0</v>
      </c>
      <c r="DS20" s="143">
        <f t="shared" si="24"/>
        <v>8</v>
      </c>
      <c r="DT20" s="33">
        <v>8</v>
      </c>
      <c r="DU20" s="33">
        <v>7</v>
      </c>
      <c r="DV20" s="142">
        <f t="shared" si="84"/>
        <v>7.3</v>
      </c>
      <c r="DW20" s="33">
        <v>7</v>
      </c>
      <c r="DX20" s="33"/>
      <c r="DY20" s="128">
        <f t="shared" si="77"/>
        <v>7.2</v>
      </c>
      <c r="DZ20" s="35"/>
      <c r="EA20" s="35"/>
      <c r="EB20" s="142">
        <f t="shared" si="78"/>
        <v>0</v>
      </c>
      <c r="EC20" s="35"/>
      <c r="ED20" s="35"/>
      <c r="EE20" s="128">
        <f t="shared" si="79"/>
        <v>0</v>
      </c>
      <c r="EF20" s="143">
        <f t="shared" si="25"/>
        <v>7.2</v>
      </c>
      <c r="EG20" s="33">
        <v>10</v>
      </c>
      <c r="EH20" s="33">
        <v>8</v>
      </c>
      <c r="EI20" s="142">
        <f t="shared" si="26"/>
        <v>8.7</v>
      </c>
      <c r="EJ20" s="33">
        <v>4</v>
      </c>
      <c r="EK20" s="33"/>
      <c r="EL20" s="128">
        <f t="shared" si="0"/>
        <v>6.4</v>
      </c>
      <c r="EM20" s="59"/>
      <c r="EN20" s="59"/>
      <c r="EO20" s="142">
        <f t="shared" si="27"/>
        <v>0</v>
      </c>
      <c r="EP20" s="59"/>
      <c r="EQ20" s="59"/>
      <c r="ER20" s="128">
        <f t="shared" si="1"/>
        <v>0</v>
      </c>
      <c r="ES20" s="143">
        <f t="shared" si="28"/>
        <v>6.4</v>
      </c>
      <c r="ET20" s="33">
        <v>8</v>
      </c>
      <c r="EU20" s="33">
        <v>8</v>
      </c>
      <c r="EV20" s="33">
        <v>8</v>
      </c>
      <c r="EW20" s="33">
        <v>7</v>
      </c>
      <c r="EX20" s="142">
        <f t="shared" si="29"/>
        <v>7.7</v>
      </c>
      <c r="EY20" s="33">
        <v>6</v>
      </c>
      <c r="EZ20" s="33"/>
      <c r="FA20" s="128">
        <f t="shared" si="85"/>
        <v>6.9</v>
      </c>
      <c r="FB20" s="33"/>
      <c r="FC20" s="33"/>
      <c r="FD20" s="142">
        <f t="shared" si="30"/>
        <v>0</v>
      </c>
      <c r="FE20" s="58"/>
      <c r="FF20" s="33"/>
      <c r="FG20" s="128">
        <f t="shared" si="2"/>
        <v>0</v>
      </c>
      <c r="FH20" s="143">
        <f t="shared" si="31"/>
        <v>6.9</v>
      </c>
      <c r="FI20" s="33">
        <v>7</v>
      </c>
      <c r="FJ20" s="33">
        <v>7</v>
      </c>
      <c r="FK20" s="142">
        <f t="shared" si="32"/>
        <v>7</v>
      </c>
      <c r="FL20" s="35">
        <v>7.5</v>
      </c>
      <c r="FM20" s="33"/>
      <c r="FN20" s="128">
        <f t="shared" si="3"/>
        <v>7.3</v>
      </c>
      <c r="FO20" s="48"/>
      <c r="FP20" s="48"/>
      <c r="FQ20" s="142">
        <f t="shared" si="33"/>
        <v>0</v>
      </c>
      <c r="FR20" s="48"/>
      <c r="FS20" s="48"/>
      <c r="FT20" s="128">
        <f t="shared" si="4"/>
        <v>0</v>
      </c>
      <c r="FU20" s="143">
        <f t="shared" si="34"/>
        <v>7.3</v>
      </c>
      <c r="FV20" s="33">
        <v>6</v>
      </c>
      <c r="FW20" s="33">
        <v>6</v>
      </c>
      <c r="FX20" s="142">
        <f t="shared" si="35"/>
        <v>6</v>
      </c>
      <c r="FY20" s="33">
        <v>7</v>
      </c>
      <c r="FZ20" s="33"/>
      <c r="GA20" s="128">
        <f t="shared" si="5"/>
        <v>6.5</v>
      </c>
      <c r="GB20" s="48"/>
      <c r="GC20" s="48"/>
      <c r="GD20" s="142">
        <f t="shared" si="36"/>
        <v>0</v>
      </c>
      <c r="GE20" s="48"/>
      <c r="GF20" s="48"/>
      <c r="GG20" s="128">
        <f t="shared" si="6"/>
        <v>0</v>
      </c>
      <c r="GH20" s="143">
        <f t="shared" si="37"/>
        <v>0</v>
      </c>
      <c r="GI20" s="33">
        <v>7</v>
      </c>
      <c r="GJ20" s="33">
        <v>7</v>
      </c>
      <c r="GK20" s="142">
        <f t="shared" si="38"/>
        <v>7</v>
      </c>
      <c r="GL20" s="33">
        <v>7</v>
      </c>
      <c r="GM20" s="33"/>
      <c r="GN20" s="128">
        <f t="shared" si="7"/>
        <v>7</v>
      </c>
      <c r="GO20" s="33"/>
      <c r="GP20" s="33"/>
      <c r="GQ20" s="142">
        <f t="shared" si="39"/>
        <v>0</v>
      </c>
      <c r="GR20" s="33"/>
      <c r="GS20" s="33"/>
      <c r="GT20" s="128">
        <f t="shared" si="8"/>
        <v>0</v>
      </c>
      <c r="GU20" s="143">
        <f t="shared" si="40"/>
        <v>7</v>
      </c>
      <c r="GV20" s="33">
        <v>10</v>
      </c>
      <c r="GW20" s="33">
        <v>8</v>
      </c>
      <c r="GX20" s="142">
        <f t="shared" si="41"/>
        <v>8.7</v>
      </c>
      <c r="GY20" s="33">
        <v>8</v>
      </c>
      <c r="GZ20" s="33"/>
      <c r="HA20" s="128">
        <f t="shared" si="42"/>
        <v>8.4</v>
      </c>
      <c r="HB20" s="33"/>
      <c r="HC20" s="33"/>
      <c r="HD20" s="142">
        <f t="shared" si="43"/>
        <v>0</v>
      </c>
      <c r="HE20" s="33"/>
      <c r="HF20" s="33"/>
      <c r="HG20" s="128">
        <f t="shared" si="44"/>
        <v>0</v>
      </c>
      <c r="HH20" s="143">
        <f t="shared" si="45"/>
        <v>8.4</v>
      </c>
      <c r="HI20" s="33">
        <v>8</v>
      </c>
      <c r="HJ20" s="33">
        <v>8</v>
      </c>
      <c r="HK20" s="142">
        <f t="shared" si="46"/>
        <v>8</v>
      </c>
      <c r="HL20" s="33">
        <v>9</v>
      </c>
      <c r="HM20" s="33"/>
      <c r="HN20" s="128">
        <f t="shared" si="47"/>
        <v>8.5</v>
      </c>
      <c r="HO20" s="33"/>
      <c r="HP20" s="33"/>
      <c r="HQ20" s="142">
        <f t="shared" si="48"/>
        <v>0</v>
      </c>
      <c r="HR20" s="33"/>
      <c r="HS20" s="33"/>
      <c r="HT20" s="128">
        <f t="shared" si="49"/>
        <v>0</v>
      </c>
      <c r="HU20" s="143">
        <f t="shared" si="50"/>
        <v>8.5</v>
      </c>
      <c r="HV20" s="33">
        <v>5</v>
      </c>
      <c r="HW20" s="33">
        <v>6</v>
      </c>
      <c r="HX20" s="142">
        <f t="shared" si="51"/>
        <v>5.7</v>
      </c>
      <c r="HY20" s="33">
        <v>6</v>
      </c>
      <c r="HZ20" s="33"/>
      <c r="IA20" s="128">
        <f t="shared" si="52"/>
        <v>5.9</v>
      </c>
      <c r="IB20" s="33"/>
      <c r="IC20" s="33"/>
      <c r="ID20" s="142">
        <f t="shared" si="53"/>
        <v>0</v>
      </c>
      <c r="IE20" s="33"/>
      <c r="IF20" s="33"/>
      <c r="IG20" s="128">
        <f t="shared" si="54"/>
        <v>0</v>
      </c>
      <c r="IH20" s="143">
        <f t="shared" si="55"/>
        <v>5.9</v>
      </c>
    </row>
    <row r="21" spans="1:242" s="40" customFormat="1" ht="15">
      <c r="A21" s="30">
        <v>13</v>
      </c>
      <c r="B21" s="30" t="s">
        <v>114</v>
      </c>
      <c r="C21" s="30" t="s">
        <v>522</v>
      </c>
      <c r="D21" s="31" t="s">
        <v>529</v>
      </c>
      <c r="E21" s="65" t="s">
        <v>621</v>
      </c>
      <c r="F21" s="42" t="s">
        <v>648</v>
      </c>
      <c r="G21" s="43" t="s">
        <v>304</v>
      </c>
      <c r="H21" s="66" t="s">
        <v>622</v>
      </c>
      <c r="I21" s="31" t="s">
        <v>159</v>
      </c>
      <c r="J21" s="31" t="s">
        <v>187</v>
      </c>
      <c r="K21" s="30">
        <v>94</v>
      </c>
      <c r="L21" s="31" t="s">
        <v>530</v>
      </c>
      <c r="M21" s="30" t="s">
        <v>123</v>
      </c>
      <c r="N21" s="33"/>
      <c r="O21" s="33"/>
      <c r="P21" s="142">
        <f t="shared" si="59"/>
        <v>0</v>
      </c>
      <c r="Q21" s="33"/>
      <c r="R21" s="33"/>
      <c r="S21" s="128">
        <f t="shared" si="60"/>
        <v>0</v>
      </c>
      <c r="T21" s="33"/>
      <c r="U21" s="33"/>
      <c r="V21" s="142">
        <f t="shared" si="86"/>
        <v>0</v>
      </c>
      <c r="W21" s="33"/>
      <c r="X21" s="33"/>
      <c r="Y21" s="128">
        <f t="shared" si="80"/>
        <v>0</v>
      </c>
      <c r="Z21" s="143">
        <f t="shared" si="9"/>
        <v>0</v>
      </c>
      <c r="AA21" s="126">
        <v>5</v>
      </c>
      <c r="AB21" s="126">
        <v>6</v>
      </c>
      <c r="AC21" s="126">
        <v>5</v>
      </c>
      <c r="AD21" s="126">
        <v>5</v>
      </c>
      <c r="AE21" s="128">
        <f t="shared" si="61"/>
        <v>5.2</v>
      </c>
      <c r="AF21" s="127"/>
      <c r="AG21" s="126"/>
      <c r="AH21" s="128">
        <f t="shared" si="81"/>
        <v>2.6</v>
      </c>
      <c r="AI21" s="126"/>
      <c r="AJ21" s="126"/>
      <c r="AK21" s="128">
        <f t="shared" si="62"/>
        <v>0</v>
      </c>
      <c r="AL21" s="126"/>
      <c r="AM21" s="126"/>
      <c r="AN21" s="128">
        <f t="shared" si="63"/>
        <v>0</v>
      </c>
      <c r="AO21" s="128">
        <f t="shared" si="10"/>
        <v>2.6</v>
      </c>
      <c r="AP21" s="126">
        <v>4</v>
      </c>
      <c r="AQ21" s="126">
        <v>5</v>
      </c>
      <c r="AR21" s="128">
        <f t="shared" si="64"/>
        <v>4.7</v>
      </c>
      <c r="AS21" s="126">
        <v>5</v>
      </c>
      <c r="AT21" s="126"/>
      <c r="AU21" s="128">
        <f t="shared" si="65"/>
        <v>4.9</v>
      </c>
      <c r="AV21" s="126"/>
      <c r="AW21" s="126"/>
      <c r="AX21" s="128">
        <f t="shared" si="66"/>
        <v>0</v>
      </c>
      <c r="AY21" s="126"/>
      <c r="AZ21" s="126"/>
      <c r="BA21" s="128">
        <f t="shared" si="67"/>
        <v>0</v>
      </c>
      <c r="BB21" s="128">
        <f t="shared" si="11"/>
        <v>4.9</v>
      </c>
      <c r="BC21" s="33">
        <v>9</v>
      </c>
      <c r="BD21" s="33">
        <v>6</v>
      </c>
      <c r="BE21" s="142">
        <f t="shared" si="68"/>
        <v>7</v>
      </c>
      <c r="BF21" s="33">
        <v>5</v>
      </c>
      <c r="BG21" s="33"/>
      <c r="BH21" s="128">
        <f t="shared" si="69"/>
        <v>6</v>
      </c>
      <c r="BI21" s="33"/>
      <c r="BJ21" s="33"/>
      <c r="BK21" s="142">
        <f t="shared" si="82"/>
        <v>0</v>
      </c>
      <c r="BL21" s="33"/>
      <c r="BM21" s="33"/>
      <c r="BN21" s="128">
        <f t="shared" si="58"/>
        <v>0</v>
      </c>
      <c r="BO21" s="143">
        <f t="shared" si="12"/>
        <v>6</v>
      </c>
      <c r="BP21" s="33"/>
      <c r="BQ21" s="33"/>
      <c r="BR21" s="33"/>
      <c r="BS21" s="33"/>
      <c r="BT21" s="142">
        <f t="shared" si="70"/>
        <v>0</v>
      </c>
      <c r="BU21" s="33"/>
      <c r="BV21" s="33"/>
      <c r="BW21" s="128">
        <f t="shared" si="71"/>
        <v>0</v>
      </c>
      <c r="BX21" s="32"/>
      <c r="BY21" s="32"/>
      <c r="BZ21" s="142">
        <f t="shared" si="72"/>
        <v>0</v>
      </c>
      <c r="CA21" s="33"/>
      <c r="CB21" s="33"/>
      <c r="CC21" s="128">
        <f t="shared" si="83"/>
        <v>0</v>
      </c>
      <c r="CD21" s="143">
        <f t="shared" si="13"/>
        <v>0</v>
      </c>
      <c r="CE21" s="33">
        <v>6</v>
      </c>
      <c r="CF21" s="33">
        <v>5</v>
      </c>
      <c r="CG21" s="142">
        <f t="shared" si="14"/>
        <v>5.3</v>
      </c>
      <c r="CH21" s="33">
        <v>7</v>
      </c>
      <c r="CI21" s="33"/>
      <c r="CJ21" s="128">
        <f t="shared" si="15"/>
        <v>6.2</v>
      </c>
      <c r="CK21" s="48"/>
      <c r="CL21" s="48"/>
      <c r="CM21" s="142">
        <f t="shared" si="16"/>
        <v>0</v>
      </c>
      <c r="CN21" s="48"/>
      <c r="CO21" s="48"/>
      <c r="CP21" s="128">
        <f t="shared" si="17"/>
        <v>0</v>
      </c>
      <c r="CQ21" s="143">
        <f t="shared" si="18"/>
        <v>6.2</v>
      </c>
      <c r="CR21" s="33">
        <v>8</v>
      </c>
      <c r="CS21" s="33">
        <v>8</v>
      </c>
      <c r="CT21" s="142">
        <f t="shared" si="19"/>
        <v>8</v>
      </c>
      <c r="CU21" s="33">
        <v>7</v>
      </c>
      <c r="CV21" s="33"/>
      <c r="CW21" s="128">
        <f t="shared" si="20"/>
        <v>7.5</v>
      </c>
      <c r="CX21" s="33"/>
      <c r="CY21" s="33"/>
      <c r="CZ21" s="142">
        <f t="shared" si="21"/>
        <v>0</v>
      </c>
      <c r="DA21" s="33"/>
      <c r="DB21" s="33"/>
      <c r="DC21" s="128">
        <f t="shared" si="22"/>
        <v>0</v>
      </c>
      <c r="DD21" s="143">
        <f t="shared" si="23"/>
        <v>7.5</v>
      </c>
      <c r="DE21" s="33">
        <v>6</v>
      </c>
      <c r="DF21" s="33">
        <v>5</v>
      </c>
      <c r="DG21" s="33">
        <v>3</v>
      </c>
      <c r="DH21" s="33">
        <v>5</v>
      </c>
      <c r="DI21" s="142">
        <f t="shared" si="73"/>
        <v>4.5</v>
      </c>
      <c r="DJ21" s="33">
        <v>6</v>
      </c>
      <c r="DK21" s="33"/>
      <c r="DL21" s="128">
        <f t="shared" si="74"/>
        <v>5.3</v>
      </c>
      <c r="DM21" s="33"/>
      <c r="DN21" s="33"/>
      <c r="DO21" s="142">
        <f t="shared" si="75"/>
        <v>0</v>
      </c>
      <c r="DP21" s="33"/>
      <c r="DQ21" s="33"/>
      <c r="DR21" s="128">
        <f t="shared" si="76"/>
        <v>0</v>
      </c>
      <c r="DS21" s="143">
        <f t="shared" si="24"/>
        <v>5.3</v>
      </c>
      <c r="DT21" s="33">
        <v>6</v>
      </c>
      <c r="DU21" s="33">
        <v>7</v>
      </c>
      <c r="DV21" s="142">
        <f t="shared" si="84"/>
        <v>6.7</v>
      </c>
      <c r="DW21" s="33">
        <v>7</v>
      </c>
      <c r="DX21" s="33"/>
      <c r="DY21" s="128">
        <f t="shared" si="77"/>
        <v>6.9</v>
      </c>
      <c r="DZ21" s="35"/>
      <c r="EA21" s="35"/>
      <c r="EB21" s="142">
        <f t="shared" si="78"/>
        <v>0</v>
      </c>
      <c r="EC21" s="35"/>
      <c r="ED21" s="35"/>
      <c r="EE21" s="128">
        <f t="shared" si="79"/>
        <v>0</v>
      </c>
      <c r="EF21" s="143">
        <f t="shared" si="25"/>
        <v>6.9</v>
      </c>
      <c r="EG21" s="33">
        <v>7</v>
      </c>
      <c r="EH21" s="33">
        <v>8</v>
      </c>
      <c r="EI21" s="142">
        <f t="shared" si="26"/>
        <v>7.7</v>
      </c>
      <c r="EJ21" s="36"/>
      <c r="EK21" s="33"/>
      <c r="EL21" s="128">
        <f t="shared" si="0"/>
        <v>3.9</v>
      </c>
      <c r="EM21" s="59"/>
      <c r="EN21" s="59"/>
      <c r="EO21" s="142">
        <f t="shared" si="27"/>
        <v>0</v>
      </c>
      <c r="EP21" s="59"/>
      <c r="EQ21" s="59"/>
      <c r="ER21" s="128">
        <f t="shared" si="1"/>
        <v>0</v>
      </c>
      <c r="ES21" s="143">
        <f t="shared" si="28"/>
        <v>3.9</v>
      </c>
      <c r="ET21" s="127"/>
      <c r="EU21" s="126">
        <v>6</v>
      </c>
      <c r="EV21" s="127"/>
      <c r="EW21" s="127"/>
      <c r="EX21" s="128">
        <f t="shared" si="29"/>
        <v>1</v>
      </c>
      <c r="EY21" s="127"/>
      <c r="EZ21" s="126"/>
      <c r="FA21" s="128">
        <f t="shared" si="85"/>
        <v>0.5</v>
      </c>
      <c r="FB21" s="126"/>
      <c r="FC21" s="126"/>
      <c r="FD21" s="128">
        <f t="shared" si="30"/>
        <v>0</v>
      </c>
      <c r="FE21" s="129"/>
      <c r="FF21" s="126"/>
      <c r="FG21" s="128">
        <f t="shared" si="2"/>
        <v>0</v>
      </c>
      <c r="FH21" s="128">
        <f t="shared" si="31"/>
        <v>0.5</v>
      </c>
      <c r="FI21" s="33">
        <v>4</v>
      </c>
      <c r="FJ21" s="33">
        <v>6</v>
      </c>
      <c r="FK21" s="142">
        <f t="shared" si="32"/>
        <v>5.3</v>
      </c>
      <c r="FL21" s="33">
        <v>5</v>
      </c>
      <c r="FM21" s="33"/>
      <c r="FN21" s="128">
        <f t="shared" si="3"/>
        <v>5.2</v>
      </c>
      <c r="FO21" s="48"/>
      <c r="FP21" s="48"/>
      <c r="FQ21" s="142">
        <f t="shared" si="33"/>
        <v>0</v>
      </c>
      <c r="FR21" s="48"/>
      <c r="FS21" s="48"/>
      <c r="FT21" s="128">
        <f t="shared" si="4"/>
        <v>0</v>
      </c>
      <c r="FU21" s="143">
        <f t="shared" si="34"/>
        <v>5.2</v>
      </c>
      <c r="FV21" s="33">
        <v>4</v>
      </c>
      <c r="FW21" s="33">
        <v>4</v>
      </c>
      <c r="FX21" s="142">
        <f t="shared" si="35"/>
        <v>4</v>
      </c>
      <c r="FY21" s="33">
        <v>7</v>
      </c>
      <c r="FZ21" s="33"/>
      <c r="GA21" s="128">
        <f t="shared" si="5"/>
        <v>5.5</v>
      </c>
      <c r="GB21" s="48"/>
      <c r="GC21" s="48"/>
      <c r="GD21" s="142">
        <f t="shared" si="36"/>
        <v>0</v>
      </c>
      <c r="GE21" s="48"/>
      <c r="GF21" s="48"/>
      <c r="GG21" s="128">
        <f t="shared" si="6"/>
        <v>0</v>
      </c>
      <c r="GH21" s="143">
        <f t="shared" si="37"/>
        <v>0</v>
      </c>
      <c r="GI21" s="33">
        <v>7</v>
      </c>
      <c r="GJ21" s="33">
        <v>7</v>
      </c>
      <c r="GK21" s="142">
        <f t="shared" si="38"/>
        <v>7</v>
      </c>
      <c r="GL21" s="33">
        <v>5</v>
      </c>
      <c r="GM21" s="33"/>
      <c r="GN21" s="128">
        <f t="shared" si="7"/>
        <v>6</v>
      </c>
      <c r="GO21" s="33"/>
      <c r="GP21" s="33"/>
      <c r="GQ21" s="142">
        <f t="shared" si="39"/>
        <v>0</v>
      </c>
      <c r="GR21" s="33"/>
      <c r="GS21" s="33"/>
      <c r="GT21" s="128">
        <f t="shared" si="8"/>
        <v>0</v>
      </c>
      <c r="GU21" s="143">
        <f t="shared" si="40"/>
        <v>6</v>
      </c>
      <c r="GV21" s="33"/>
      <c r="GW21" s="33"/>
      <c r="GX21" s="142">
        <f t="shared" si="41"/>
        <v>0</v>
      </c>
      <c r="GY21" s="33"/>
      <c r="GZ21" s="33"/>
      <c r="HA21" s="128">
        <f t="shared" si="42"/>
        <v>0</v>
      </c>
      <c r="HB21" s="33"/>
      <c r="HC21" s="33"/>
      <c r="HD21" s="142">
        <f t="shared" si="43"/>
        <v>0</v>
      </c>
      <c r="HE21" s="33"/>
      <c r="HF21" s="33"/>
      <c r="HG21" s="128">
        <f t="shared" si="44"/>
        <v>0</v>
      </c>
      <c r="HH21" s="143">
        <f t="shared" si="45"/>
        <v>0</v>
      </c>
      <c r="HI21" s="33">
        <v>5</v>
      </c>
      <c r="HJ21" s="33">
        <v>3</v>
      </c>
      <c r="HK21" s="142">
        <f t="shared" si="46"/>
        <v>3.7</v>
      </c>
      <c r="HL21" s="36"/>
      <c r="HM21" s="33">
        <v>8</v>
      </c>
      <c r="HN21" s="128">
        <f t="shared" si="47"/>
        <v>5.9</v>
      </c>
      <c r="HO21" s="33"/>
      <c r="HP21" s="33"/>
      <c r="HQ21" s="142">
        <f t="shared" si="48"/>
        <v>0</v>
      </c>
      <c r="HR21" s="33"/>
      <c r="HS21" s="33"/>
      <c r="HT21" s="128">
        <f t="shared" si="49"/>
        <v>0</v>
      </c>
      <c r="HU21" s="143">
        <f t="shared" si="50"/>
        <v>5.9</v>
      </c>
      <c r="HV21" s="33">
        <v>7</v>
      </c>
      <c r="HW21" s="33">
        <v>7</v>
      </c>
      <c r="HX21" s="142">
        <f t="shared" si="51"/>
        <v>7</v>
      </c>
      <c r="HY21" s="33">
        <v>5</v>
      </c>
      <c r="HZ21" s="33"/>
      <c r="IA21" s="128">
        <f t="shared" si="52"/>
        <v>6</v>
      </c>
      <c r="IB21" s="33"/>
      <c r="IC21" s="33"/>
      <c r="ID21" s="142">
        <f t="shared" si="53"/>
        <v>0</v>
      </c>
      <c r="IE21" s="33"/>
      <c r="IF21" s="33"/>
      <c r="IG21" s="128">
        <f t="shared" si="54"/>
        <v>0</v>
      </c>
      <c r="IH21" s="143">
        <f t="shared" si="55"/>
        <v>6</v>
      </c>
    </row>
    <row r="22" spans="1:242" s="40" customFormat="1" ht="15">
      <c r="A22" s="30">
        <v>1</v>
      </c>
      <c r="B22" s="30" t="s">
        <v>114</v>
      </c>
      <c r="C22" s="30" t="s">
        <v>549</v>
      </c>
      <c r="D22" s="31" t="s">
        <v>413</v>
      </c>
      <c r="E22" s="94" t="str">
        <f t="shared" si="56"/>
        <v>1333XD2570</v>
      </c>
      <c r="F22" s="123" t="s">
        <v>170</v>
      </c>
      <c r="G22" s="124" t="s">
        <v>414</v>
      </c>
      <c r="H22" s="146" t="str">
        <f t="shared" si="57"/>
        <v>10/04/1995</v>
      </c>
      <c r="I22" s="31" t="s">
        <v>210</v>
      </c>
      <c r="J22" s="31" t="s">
        <v>166</v>
      </c>
      <c r="K22" s="30">
        <v>95</v>
      </c>
      <c r="L22" s="31" t="s">
        <v>221</v>
      </c>
      <c r="M22" s="30" t="s">
        <v>415</v>
      </c>
      <c r="N22" s="33"/>
      <c r="O22" s="33"/>
      <c r="P22" s="142">
        <f t="shared" si="59"/>
        <v>0</v>
      </c>
      <c r="Q22" s="33"/>
      <c r="R22" s="33"/>
      <c r="S22" s="128">
        <f t="shared" si="60"/>
        <v>0</v>
      </c>
      <c r="T22" s="33"/>
      <c r="U22" s="33"/>
      <c r="V22" s="142">
        <f t="shared" si="86"/>
        <v>0</v>
      </c>
      <c r="W22" s="33"/>
      <c r="X22" s="33"/>
      <c r="Y22" s="128">
        <f t="shared" si="80"/>
        <v>0</v>
      </c>
      <c r="Z22" s="143">
        <f t="shared" si="9"/>
        <v>0</v>
      </c>
      <c r="AA22" s="33"/>
      <c r="AB22" s="33"/>
      <c r="AC22" s="33"/>
      <c r="AD22" s="33"/>
      <c r="AE22" s="142">
        <f t="shared" si="61"/>
        <v>0</v>
      </c>
      <c r="AF22" s="33"/>
      <c r="AG22" s="33"/>
      <c r="AH22" s="128">
        <f t="shared" si="81"/>
        <v>0</v>
      </c>
      <c r="AI22" s="33"/>
      <c r="AJ22" s="33"/>
      <c r="AK22" s="142">
        <f t="shared" si="62"/>
        <v>0</v>
      </c>
      <c r="AL22" s="33"/>
      <c r="AM22" s="33"/>
      <c r="AN22" s="128">
        <f t="shared" si="63"/>
        <v>0</v>
      </c>
      <c r="AO22" s="143">
        <f t="shared" si="10"/>
        <v>0</v>
      </c>
      <c r="AP22" s="33"/>
      <c r="AQ22" s="33"/>
      <c r="AR22" s="142">
        <f t="shared" si="64"/>
        <v>0</v>
      </c>
      <c r="AS22" s="33"/>
      <c r="AT22" s="33"/>
      <c r="AU22" s="128">
        <f t="shared" si="65"/>
        <v>0</v>
      </c>
      <c r="AV22" s="33"/>
      <c r="AW22" s="33"/>
      <c r="AX22" s="142">
        <f t="shared" si="66"/>
        <v>0</v>
      </c>
      <c r="AY22" s="33"/>
      <c r="AZ22" s="33"/>
      <c r="BA22" s="128">
        <f t="shared" si="67"/>
        <v>0</v>
      </c>
      <c r="BB22" s="143">
        <f t="shared" si="11"/>
        <v>0</v>
      </c>
      <c r="BC22" s="33">
        <v>8</v>
      </c>
      <c r="BD22" s="33">
        <v>3</v>
      </c>
      <c r="BE22" s="142">
        <f t="shared" si="68"/>
        <v>4.7</v>
      </c>
      <c r="BF22" s="33">
        <v>5</v>
      </c>
      <c r="BG22" s="33"/>
      <c r="BH22" s="128">
        <f t="shared" si="69"/>
        <v>4.9</v>
      </c>
      <c r="BI22" s="33"/>
      <c r="BJ22" s="33"/>
      <c r="BK22" s="142">
        <f t="shared" si="82"/>
        <v>0</v>
      </c>
      <c r="BL22" s="33"/>
      <c r="BM22" s="33"/>
      <c r="BN22" s="128">
        <f t="shared" si="58"/>
        <v>0</v>
      </c>
      <c r="BO22" s="143">
        <f t="shared" si="12"/>
        <v>4.9</v>
      </c>
      <c r="BP22" s="33">
        <v>8</v>
      </c>
      <c r="BQ22" s="33">
        <v>5</v>
      </c>
      <c r="BR22" s="33">
        <v>7</v>
      </c>
      <c r="BS22" s="33">
        <v>8</v>
      </c>
      <c r="BT22" s="142">
        <f t="shared" si="70"/>
        <v>7.2</v>
      </c>
      <c r="BU22" s="33">
        <v>4</v>
      </c>
      <c r="BV22" s="33"/>
      <c r="BW22" s="128">
        <f t="shared" si="71"/>
        <v>5.6</v>
      </c>
      <c r="BX22" s="32"/>
      <c r="BY22" s="32"/>
      <c r="BZ22" s="142">
        <f t="shared" si="72"/>
        <v>0</v>
      </c>
      <c r="CA22" s="33"/>
      <c r="CB22" s="33"/>
      <c r="CC22" s="128">
        <f t="shared" si="83"/>
        <v>0</v>
      </c>
      <c r="CD22" s="143">
        <f t="shared" si="13"/>
        <v>5.6</v>
      </c>
      <c r="CE22" s="126">
        <v>6</v>
      </c>
      <c r="CF22" s="126" t="s">
        <v>544</v>
      </c>
      <c r="CG22" s="128">
        <f>ROUND((CE22+CF22*2)/3,1)</f>
        <v>6</v>
      </c>
      <c r="CH22" s="127"/>
      <c r="CI22" s="126"/>
      <c r="CJ22" s="128">
        <f>ROUND((MAX(CH22:CI22)+CG22)/2,1)</f>
        <v>3</v>
      </c>
      <c r="CK22" s="126"/>
      <c r="CL22" s="126"/>
      <c r="CM22" s="128">
        <f>ROUND((CK22+CL22*2)/3,1)</f>
        <v>0</v>
      </c>
      <c r="CN22" s="126"/>
      <c r="CO22" s="126"/>
      <c r="CP22" s="128">
        <f>ROUND((MAX(CN22:CO22)+CM22)/2,1)</f>
        <v>0</v>
      </c>
      <c r="CQ22" s="128">
        <f t="shared" si="18"/>
        <v>3</v>
      </c>
      <c r="CR22" s="36"/>
      <c r="CS22" s="33">
        <v>1</v>
      </c>
      <c r="CT22" s="142">
        <f t="shared" si="19"/>
        <v>0.7</v>
      </c>
      <c r="CU22" s="36"/>
      <c r="CV22" s="33"/>
      <c r="CW22" s="128">
        <f t="shared" si="20"/>
        <v>0.4</v>
      </c>
      <c r="CX22" s="33"/>
      <c r="CY22" s="33"/>
      <c r="CZ22" s="142">
        <f t="shared" si="21"/>
        <v>0</v>
      </c>
      <c r="DA22" s="33"/>
      <c r="DB22" s="33"/>
      <c r="DC22" s="128">
        <f t="shared" si="22"/>
        <v>0</v>
      </c>
      <c r="DD22" s="143">
        <f t="shared" si="23"/>
        <v>0.4</v>
      </c>
      <c r="DE22" s="36"/>
      <c r="DF22" s="36"/>
      <c r="DG22" s="33">
        <v>2</v>
      </c>
      <c r="DH22" s="33">
        <v>7</v>
      </c>
      <c r="DI22" s="142">
        <f t="shared" si="73"/>
        <v>3</v>
      </c>
      <c r="DJ22" s="36"/>
      <c r="DK22" s="33"/>
      <c r="DL22" s="128">
        <f t="shared" si="74"/>
        <v>1.5</v>
      </c>
      <c r="DM22" s="33"/>
      <c r="DN22" s="33"/>
      <c r="DO22" s="142">
        <f t="shared" si="75"/>
        <v>0</v>
      </c>
      <c r="DP22" s="33"/>
      <c r="DQ22" s="33"/>
      <c r="DR22" s="128">
        <f t="shared" si="76"/>
        <v>0</v>
      </c>
      <c r="DS22" s="143">
        <f t="shared" si="24"/>
        <v>1.5</v>
      </c>
      <c r="DT22" s="33"/>
      <c r="DU22" s="33"/>
      <c r="DV22" s="142">
        <f t="shared" si="84"/>
        <v>0</v>
      </c>
      <c r="DW22" s="33"/>
      <c r="DX22" s="33"/>
      <c r="DY22" s="128">
        <f t="shared" si="77"/>
        <v>0</v>
      </c>
      <c r="DZ22" s="35"/>
      <c r="EA22" s="35"/>
      <c r="EB22" s="142">
        <f t="shared" si="78"/>
        <v>0</v>
      </c>
      <c r="EC22" s="35"/>
      <c r="ED22" s="35"/>
      <c r="EE22" s="128">
        <f t="shared" si="79"/>
        <v>0</v>
      </c>
      <c r="EF22" s="143">
        <f t="shared" si="25"/>
        <v>0</v>
      </c>
      <c r="EG22" s="33"/>
      <c r="EH22" s="33"/>
      <c r="EI22" s="142">
        <f>ROUND((EG22+EH22*2)/3,1)</f>
        <v>0</v>
      </c>
      <c r="EJ22" s="33"/>
      <c r="EK22" s="33"/>
      <c r="EL22" s="128">
        <f t="shared" si="0"/>
        <v>0</v>
      </c>
      <c r="EM22" s="59"/>
      <c r="EN22" s="59"/>
      <c r="EO22" s="142">
        <f>ROUND((EM22+EN22*2)/3,1)</f>
        <v>0</v>
      </c>
      <c r="EP22" s="59"/>
      <c r="EQ22" s="59"/>
      <c r="ER22" s="128">
        <f t="shared" si="1"/>
        <v>0</v>
      </c>
      <c r="ES22" s="143">
        <f t="shared" si="28"/>
        <v>0</v>
      </c>
      <c r="ET22" s="33"/>
      <c r="EU22" s="33"/>
      <c r="EV22" s="33"/>
      <c r="EW22" s="33"/>
      <c r="EX22" s="142">
        <f t="shared" si="29"/>
        <v>0</v>
      </c>
      <c r="EY22" s="33"/>
      <c r="EZ22" s="33"/>
      <c r="FA22" s="128">
        <f t="shared" si="85"/>
        <v>0</v>
      </c>
      <c r="FB22" s="33"/>
      <c r="FC22" s="33"/>
      <c r="FD22" s="142">
        <f t="shared" si="30"/>
        <v>0</v>
      </c>
      <c r="FE22" s="58"/>
      <c r="FF22" s="33"/>
      <c r="FG22" s="128">
        <f t="shared" si="2"/>
        <v>0</v>
      </c>
      <c r="FH22" s="143">
        <f t="shared" si="31"/>
        <v>0</v>
      </c>
      <c r="FI22" s="50">
        <v>4</v>
      </c>
      <c r="FJ22" s="50">
        <v>6</v>
      </c>
      <c r="FK22" s="142">
        <f t="shared" si="32"/>
        <v>5.3</v>
      </c>
      <c r="FL22" s="50"/>
      <c r="FM22" s="50"/>
      <c r="FN22" s="128">
        <f t="shared" si="3"/>
        <v>2.7</v>
      </c>
      <c r="FO22" s="50"/>
      <c r="FP22" s="50"/>
      <c r="FQ22" s="142">
        <f t="shared" si="33"/>
        <v>0</v>
      </c>
      <c r="FR22" s="50"/>
      <c r="FS22" s="50"/>
      <c r="FT22" s="128">
        <f t="shared" si="4"/>
        <v>0</v>
      </c>
      <c r="FU22" s="143">
        <f t="shared" si="34"/>
        <v>2.7</v>
      </c>
      <c r="FV22" s="33"/>
      <c r="FW22" s="33"/>
      <c r="FX22" s="142">
        <f t="shared" si="35"/>
        <v>0</v>
      </c>
      <c r="FY22" s="33"/>
      <c r="FZ22" s="33"/>
      <c r="GA22" s="128">
        <f t="shared" si="5"/>
        <v>0</v>
      </c>
      <c r="GB22" s="48"/>
      <c r="GC22" s="48"/>
      <c r="GD22" s="142">
        <f t="shared" si="36"/>
        <v>0</v>
      </c>
      <c r="GE22" s="48"/>
      <c r="GF22" s="48"/>
      <c r="GG22" s="128">
        <f t="shared" si="6"/>
        <v>0</v>
      </c>
      <c r="GH22" s="143">
        <f t="shared" si="37"/>
        <v>0</v>
      </c>
      <c r="GI22" s="33"/>
      <c r="GJ22" s="33"/>
      <c r="GK22" s="142">
        <f t="shared" si="38"/>
        <v>0</v>
      </c>
      <c r="GL22" s="33"/>
      <c r="GM22" s="33"/>
      <c r="GN22" s="128">
        <f t="shared" si="7"/>
        <v>0</v>
      </c>
      <c r="GO22" s="33"/>
      <c r="GP22" s="33"/>
      <c r="GQ22" s="142">
        <f t="shared" si="39"/>
        <v>0</v>
      </c>
      <c r="GR22" s="33"/>
      <c r="GS22" s="33"/>
      <c r="GT22" s="128">
        <f t="shared" si="8"/>
        <v>0</v>
      </c>
      <c r="GU22" s="143">
        <f t="shared" si="40"/>
        <v>0</v>
      </c>
      <c r="GV22" s="33"/>
      <c r="GW22" s="33"/>
      <c r="GX22" s="142">
        <f t="shared" si="41"/>
        <v>0</v>
      </c>
      <c r="GY22" s="33"/>
      <c r="GZ22" s="33"/>
      <c r="HA22" s="128">
        <f t="shared" si="42"/>
        <v>0</v>
      </c>
      <c r="HB22" s="33"/>
      <c r="HC22" s="33"/>
      <c r="HD22" s="142">
        <f t="shared" si="43"/>
        <v>0</v>
      </c>
      <c r="HE22" s="33"/>
      <c r="HF22" s="33"/>
      <c r="HG22" s="128">
        <f t="shared" si="44"/>
        <v>0</v>
      </c>
      <c r="HH22" s="143">
        <f t="shared" si="45"/>
        <v>0</v>
      </c>
      <c r="HI22" s="33"/>
      <c r="HJ22" s="33"/>
      <c r="HK22" s="142">
        <f t="shared" si="46"/>
        <v>0</v>
      </c>
      <c r="HL22" s="33"/>
      <c r="HM22" s="33"/>
      <c r="HN22" s="128">
        <f t="shared" si="47"/>
        <v>0</v>
      </c>
      <c r="HO22" s="33"/>
      <c r="HP22" s="33"/>
      <c r="HQ22" s="142">
        <f t="shared" si="48"/>
        <v>0</v>
      </c>
      <c r="HR22" s="33"/>
      <c r="HS22" s="33"/>
      <c r="HT22" s="128">
        <f t="shared" si="49"/>
        <v>0</v>
      </c>
      <c r="HU22" s="143">
        <f t="shared" si="50"/>
        <v>0</v>
      </c>
      <c r="HV22" s="33"/>
      <c r="HW22" s="33"/>
      <c r="HX22" s="142">
        <f t="shared" si="51"/>
        <v>0</v>
      </c>
      <c r="HY22" s="33"/>
      <c r="HZ22" s="33"/>
      <c r="IA22" s="128">
        <f t="shared" si="52"/>
        <v>0</v>
      </c>
      <c r="IB22" s="33"/>
      <c r="IC22" s="33"/>
      <c r="ID22" s="142">
        <f t="shared" si="53"/>
        <v>0</v>
      </c>
      <c r="IE22" s="33"/>
      <c r="IF22" s="33"/>
      <c r="IG22" s="128">
        <f t="shared" si="54"/>
        <v>0</v>
      </c>
      <c r="IH22" s="143">
        <f t="shared" si="55"/>
        <v>0</v>
      </c>
    </row>
    <row r="23" spans="1:242" s="40" customFormat="1" ht="15">
      <c r="A23" s="30">
        <v>2</v>
      </c>
      <c r="B23" s="30" t="s">
        <v>114</v>
      </c>
      <c r="C23" s="30" t="s">
        <v>549</v>
      </c>
      <c r="D23" s="31" t="s">
        <v>416</v>
      </c>
      <c r="E23" s="65" t="str">
        <f t="shared" si="56"/>
        <v>1333XD2559</v>
      </c>
      <c r="F23" s="42" t="s">
        <v>417</v>
      </c>
      <c r="G23" s="43" t="s">
        <v>418</v>
      </c>
      <c r="H23" s="66" t="str">
        <f t="shared" si="57"/>
        <v>10/01/1974</v>
      </c>
      <c r="I23" s="31" t="s">
        <v>210</v>
      </c>
      <c r="J23" s="31" t="s">
        <v>152</v>
      </c>
      <c r="K23" s="30">
        <v>74</v>
      </c>
      <c r="L23" s="31" t="s">
        <v>154</v>
      </c>
      <c r="M23" s="30" t="s">
        <v>415</v>
      </c>
      <c r="N23" s="33"/>
      <c r="O23" s="33"/>
      <c r="P23" s="142">
        <f t="shared" si="59"/>
        <v>0</v>
      </c>
      <c r="Q23" s="33"/>
      <c r="R23" s="33"/>
      <c r="S23" s="128">
        <f t="shared" si="60"/>
        <v>0</v>
      </c>
      <c r="T23" s="33"/>
      <c r="U23" s="33"/>
      <c r="V23" s="142">
        <f t="shared" si="86"/>
        <v>0</v>
      </c>
      <c r="W23" s="33"/>
      <c r="X23" s="33"/>
      <c r="Y23" s="128">
        <f t="shared" si="80"/>
        <v>0</v>
      </c>
      <c r="Z23" s="143">
        <f t="shared" si="9"/>
        <v>0</v>
      </c>
      <c r="AA23" s="33"/>
      <c r="AB23" s="33"/>
      <c r="AC23" s="33"/>
      <c r="AD23" s="33"/>
      <c r="AE23" s="142">
        <f t="shared" si="61"/>
        <v>0</v>
      </c>
      <c r="AF23" s="33"/>
      <c r="AG23" s="33"/>
      <c r="AH23" s="128">
        <f t="shared" si="81"/>
        <v>0</v>
      </c>
      <c r="AI23" s="33"/>
      <c r="AJ23" s="33"/>
      <c r="AK23" s="142">
        <f t="shared" si="62"/>
        <v>0</v>
      </c>
      <c r="AL23" s="33"/>
      <c r="AM23" s="33"/>
      <c r="AN23" s="128">
        <f t="shared" si="63"/>
        <v>0</v>
      </c>
      <c r="AO23" s="143">
        <f t="shared" si="10"/>
        <v>0</v>
      </c>
      <c r="AP23" s="33"/>
      <c r="AQ23" s="33"/>
      <c r="AR23" s="142">
        <f t="shared" si="64"/>
        <v>0</v>
      </c>
      <c r="AS23" s="33"/>
      <c r="AT23" s="33"/>
      <c r="AU23" s="128">
        <f t="shared" si="65"/>
        <v>0</v>
      </c>
      <c r="AV23" s="33"/>
      <c r="AW23" s="33"/>
      <c r="AX23" s="142">
        <f t="shared" si="66"/>
        <v>0</v>
      </c>
      <c r="AY23" s="33"/>
      <c r="AZ23" s="33"/>
      <c r="BA23" s="128">
        <f t="shared" si="67"/>
        <v>0</v>
      </c>
      <c r="BB23" s="143">
        <f t="shared" si="11"/>
        <v>0</v>
      </c>
      <c r="BC23" s="33">
        <v>9</v>
      </c>
      <c r="BD23" s="33">
        <v>4</v>
      </c>
      <c r="BE23" s="142">
        <f t="shared" si="68"/>
        <v>5.7</v>
      </c>
      <c r="BF23" s="33">
        <v>4</v>
      </c>
      <c r="BG23" s="33"/>
      <c r="BH23" s="128">
        <f t="shared" si="69"/>
        <v>4.9</v>
      </c>
      <c r="BI23" s="33"/>
      <c r="BJ23" s="33"/>
      <c r="BK23" s="142">
        <f t="shared" si="82"/>
        <v>0</v>
      </c>
      <c r="BL23" s="33"/>
      <c r="BM23" s="33"/>
      <c r="BN23" s="128">
        <f t="shared" si="58"/>
        <v>0</v>
      </c>
      <c r="BO23" s="143">
        <f t="shared" si="12"/>
        <v>4.9</v>
      </c>
      <c r="BP23" s="33">
        <v>10</v>
      </c>
      <c r="BQ23" s="33">
        <v>10</v>
      </c>
      <c r="BR23" s="33">
        <v>6</v>
      </c>
      <c r="BS23" s="33">
        <v>7</v>
      </c>
      <c r="BT23" s="142">
        <f t="shared" si="70"/>
        <v>7.7</v>
      </c>
      <c r="BU23" s="33">
        <v>3</v>
      </c>
      <c r="BV23" s="33"/>
      <c r="BW23" s="128">
        <f t="shared" si="71"/>
        <v>5.4</v>
      </c>
      <c r="BX23" s="32"/>
      <c r="BY23" s="32"/>
      <c r="BZ23" s="142">
        <f t="shared" si="72"/>
        <v>0</v>
      </c>
      <c r="CA23" s="33"/>
      <c r="CB23" s="33"/>
      <c r="CC23" s="128">
        <f t="shared" si="83"/>
        <v>0</v>
      </c>
      <c r="CD23" s="143">
        <f t="shared" si="13"/>
        <v>5.4</v>
      </c>
      <c r="CE23" s="126">
        <v>6</v>
      </c>
      <c r="CF23" s="126">
        <v>5</v>
      </c>
      <c r="CG23" s="128">
        <f>ROUND((CE23+CF23*2)/3,1)</f>
        <v>5.3</v>
      </c>
      <c r="CH23" s="127"/>
      <c r="CI23" s="126"/>
      <c r="CJ23" s="128">
        <f>ROUND((MAX(CH23:CI23)+CG23)/2,1)</f>
        <v>2.7</v>
      </c>
      <c r="CK23" s="126"/>
      <c r="CL23" s="126"/>
      <c r="CM23" s="128">
        <f>ROUND((CK23+CL23*2)/3,1)</f>
        <v>0</v>
      </c>
      <c r="CN23" s="126"/>
      <c r="CO23" s="126"/>
      <c r="CP23" s="128">
        <f>ROUND((MAX(CN23:CO23)+CM23)/2,1)</f>
        <v>0</v>
      </c>
      <c r="CQ23" s="128">
        <f t="shared" si="18"/>
        <v>2.7</v>
      </c>
      <c r="CR23" s="33">
        <v>2</v>
      </c>
      <c r="CS23" s="33">
        <v>1</v>
      </c>
      <c r="CT23" s="142">
        <f t="shared" si="19"/>
        <v>1.3</v>
      </c>
      <c r="CU23" s="36"/>
      <c r="CV23" s="33"/>
      <c r="CW23" s="128">
        <f t="shared" si="20"/>
        <v>0.7</v>
      </c>
      <c r="CX23" s="33"/>
      <c r="CY23" s="33"/>
      <c r="CZ23" s="142">
        <f t="shared" si="21"/>
        <v>0</v>
      </c>
      <c r="DA23" s="33"/>
      <c r="DB23" s="33"/>
      <c r="DC23" s="128">
        <f t="shared" si="22"/>
        <v>0</v>
      </c>
      <c r="DD23" s="143">
        <f t="shared" si="23"/>
        <v>0.7</v>
      </c>
      <c r="DE23" s="33"/>
      <c r="DF23" s="33"/>
      <c r="DG23" s="33"/>
      <c r="DH23" s="33"/>
      <c r="DI23" s="142">
        <f t="shared" si="73"/>
        <v>0</v>
      </c>
      <c r="DJ23" s="33"/>
      <c r="DK23" s="33"/>
      <c r="DL23" s="128">
        <f t="shared" si="74"/>
        <v>0</v>
      </c>
      <c r="DM23" s="33"/>
      <c r="DN23" s="33"/>
      <c r="DO23" s="142">
        <f t="shared" si="75"/>
        <v>0</v>
      </c>
      <c r="DP23" s="33"/>
      <c r="DQ23" s="33"/>
      <c r="DR23" s="128">
        <f t="shared" si="76"/>
        <v>0</v>
      </c>
      <c r="DS23" s="143">
        <f t="shared" si="24"/>
        <v>0</v>
      </c>
      <c r="DT23" s="33"/>
      <c r="DU23" s="33"/>
      <c r="DV23" s="142">
        <f t="shared" si="84"/>
        <v>0</v>
      </c>
      <c r="DW23" s="33"/>
      <c r="DX23" s="33"/>
      <c r="DY23" s="128">
        <f t="shared" si="77"/>
        <v>0</v>
      </c>
      <c r="DZ23" s="35"/>
      <c r="EA23" s="35"/>
      <c r="EB23" s="142">
        <f t="shared" si="78"/>
        <v>0</v>
      </c>
      <c r="EC23" s="35"/>
      <c r="ED23" s="35"/>
      <c r="EE23" s="128">
        <f t="shared" si="79"/>
        <v>0</v>
      </c>
      <c r="EF23" s="143">
        <f t="shared" si="25"/>
        <v>0</v>
      </c>
      <c r="EG23" s="33">
        <v>8</v>
      </c>
      <c r="EH23" s="33">
        <v>7</v>
      </c>
      <c r="EI23" s="142">
        <f>ROUND((EG23+EH23*2)/3,1)</f>
        <v>7.3</v>
      </c>
      <c r="EJ23" s="33">
        <v>7</v>
      </c>
      <c r="EK23" s="33"/>
      <c r="EL23" s="128">
        <f>ROUND((MAX(EJ23:EK23)+EI23)/2,1)</f>
        <v>7.2</v>
      </c>
      <c r="EM23" s="59"/>
      <c r="EN23" s="59"/>
      <c r="EO23" s="142">
        <f>ROUND((EM23+EN23*2)/3,1)</f>
        <v>0</v>
      </c>
      <c r="EP23" s="59"/>
      <c r="EQ23" s="59"/>
      <c r="ER23" s="128">
        <f>ROUND((MAX(EP23:EQ23)+EO23)/2,1)</f>
        <v>0</v>
      </c>
      <c r="ES23" s="143">
        <f t="shared" si="28"/>
        <v>7.2</v>
      </c>
      <c r="ET23" s="33">
        <v>5</v>
      </c>
      <c r="EU23" s="36"/>
      <c r="EV23" s="36"/>
      <c r="EW23" s="36"/>
      <c r="EX23" s="142">
        <f t="shared" si="29"/>
        <v>0.8</v>
      </c>
      <c r="EY23" s="33"/>
      <c r="EZ23" s="33"/>
      <c r="FA23" s="128">
        <f t="shared" si="85"/>
        <v>0.4</v>
      </c>
      <c r="FB23" s="33"/>
      <c r="FC23" s="33"/>
      <c r="FD23" s="142">
        <f t="shared" si="30"/>
        <v>0</v>
      </c>
      <c r="FE23" s="58"/>
      <c r="FF23" s="33"/>
      <c r="FG23" s="128">
        <f t="shared" si="2"/>
        <v>0</v>
      </c>
      <c r="FH23" s="143">
        <f t="shared" si="31"/>
        <v>0.4</v>
      </c>
      <c r="FI23" s="33">
        <v>4</v>
      </c>
      <c r="FJ23" s="33">
        <v>6</v>
      </c>
      <c r="FK23" s="142">
        <f t="shared" si="32"/>
        <v>5.3</v>
      </c>
      <c r="FL23" s="33">
        <v>6</v>
      </c>
      <c r="FM23" s="33"/>
      <c r="FN23" s="128">
        <f t="shared" si="3"/>
        <v>5.7</v>
      </c>
      <c r="FO23" s="48"/>
      <c r="FP23" s="48"/>
      <c r="FQ23" s="142">
        <f t="shared" si="33"/>
        <v>0</v>
      </c>
      <c r="FR23" s="48"/>
      <c r="FS23" s="48"/>
      <c r="FT23" s="128">
        <f t="shared" si="4"/>
        <v>0</v>
      </c>
      <c r="FU23" s="143">
        <f t="shared" si="34"/>
        <v>5.7</v>
      </c>
      <c r="FV23" s="33">
        <v>8</v>
      </c>
      <c r="FW23" s="33">
        <v>8</v>
      </c>
      <c r="FX23" s="142">
        <f t="shared" si="35"/>
        <v>8</v>
      </c>
      <c r="FY23" s="33">
        <v>7</v>
      </c>
      <c r="FZ23" s="33"/>
      <c r="GA23" s="128">
        <f t="shared" si="5"/>
        <v>7.5</v>
      </c>
      <c r="GB23" s="48"/>
      <c r="GC23" s="48"/>
      <c r="GD23" s="142">
        <f t="shared" si="36"/>
        <v>0</v>
      </c>
      <c r="GE23" s="48"/>
      <c r="GF23" s="48"/>
      <c r="GG23" s="128">
        <f t="shared" si="6"/>
        <v>0</v>
      </c>
      <c r="GH23" s="143">
        <f t="shared" si="37"/>
        <v>0</v>
      </c>
      <c r="GI23" s="33">
        <v>5</v>
      </c>
      <c r="GJ23" s="33">
        <v>5</v>
      </c>
      <c r="GK23" s="142">
        <f t="shared" si="38"/>
        <v>5</v>
      </c>
      <c r="GL23" s="33">
        <v>7</v>
      </c>
      <c r="GM23" s="33"/>
      <c r="GN23" s="128">
        <f t="shared" si="7"/>
        <v>6</v>
      </c>
      <c r="GO23" s="33"/>
      <c r="GP23" s="33"/>
      <c r="GQ23" s="142">
        <f t="shared" si="39"/>
        <v>0</v>
      </c>
      <c r="GR23" s="33"/>
      <c r="GS23" s="33"/>
      <c r="GT23" s="128">
        <f t="shared" si="8"/>
        <v>0</v>
      </c>
      <c r="GU23" s="143">
        <f t="shared" si="40"/>
        <v>6</v>
      </c>
      <c r="GV23" s="33">
        <v>6</v>
      </c>
      <c r="GW23" s="36"/>
      <c r="GX23" s="142">
        <f t="shared" si="41"/>
        <v>2</v>
      </c>
      <c r="GY23" s="33"/>
      <c r="GZ23" s="33"/>
      <c r="HA23" s="128">
        <f t="shared" si="42"/>
        <v>1</v>
      </c>
      <c r="HB23" s="33"/>
      <c r="HC23" s="33"/>
      <c r="HD23" s="142">
        <f t="shared" si="43"/>
        <v>0</v>
      </c>
      <c r="HE23" s="33"/>
      <c r="HF23" s="33"/>
      <c r="HG23" s="128">
        <f t="shared" si="44"/>
        <v>0</v>
      </c>
      <c r="HH23" s="143">
        <f t="shared" si="45"/>
        <v>1</v>
      </c>
      <c r="HI23" s="33"/>
      <c r="HJ23" s="33"/>
      <c r="HK23" s="142">
        <f t="shared" si="46"/>
        <v>0</v>
      </c>
      <c r="HL23" s="33"/>
      <c r="HM23" s="33"/>
      <c r="HN23" s="128">
        <f t="shared" si="47"/>
        <v>0</v>
      </c>
      <c r="HO23" s="33"/>
      <c r="HP23" s="33"/>
      <c r="HQ23" s="142">
        <f t="shared" si="48"/>
        <v>0</v>
      </c>
      <c r="HR23" s="33"/>
      <c r="HS23" s="33"/>
      <c r="HT23" s="128">
        <f t="shared" si="49"/>
        <v>0</v>
      </c>
      <c r="HU23" s="143">
        <f t="shared" si="50"/>
        <v>0</v>
      </c>
      <c r="HV23" s="33">
        <v>7</v>
      </c>
      <c r="HW23" s="33">
        <v>8</v>
      </c>
      <c r="HX23" s="142">
        <f>ROUND((HV23+HW23*2)/3,1)</f>
        <v>7.7</v>
      </c>
      <c r="HY23" s="33">
        <v>8</v>
      </c>
      <c r="HZ23" s="33"/>
      <c r="IA23" s="128">
        <f>ROUND((MAX(HY23:HZ23)+HX23)/2,1)</f>
        <v>7.9</v>
      </c>
      <c r="IB23" s="33"/>
      <c r="IC23" s="33"/>
      <c r="ID23" s="142">
        <f>ROUND((IB23+IC23*2)/3,1)</f>
        <v>0</v>
      </c>
      <c r="IE23" s="33"/>
      <c r="IF23" s="33"/>
      <c r="IG23" s="128">
        <f>ROUND((MAX(IE23:IF23)+ID23)/2,1)</f>
        <v>0</v>
      </c>
      <c r="IH23" s="143">
        <f t="shared" si="55"/>
        <v>7.9</v>
      </c>
    </row>
    <row r="24" spans="1:242" s="40" customFormat="1" ht="15">
      <c r="A24" s="30">
        <v>3</v>
      </c>
      <c r="B24" s="30" t="s">
        <v>114</v>
      </c>
      <c r="C24" s="30" t="s">
        <v>549</v>
      </c>
      <c r="D24" s="31" t="s">
        <v>419</v>
      </c>
      <c r="E24" s="94" t="str">
        <f t="shared" si="56"/>
        <v>1333XD2622</v>
      </c>
      <c r="F24" s="123" t="s">
        <v>553</v>
      </c>
      <c r="G24" s="124" t="s">
        <v>420</v>
      </c>
      <c r="H24" s="146" t="str">
        <f t="shared" si="57"/>
        <v>11/01/1994</v>
      </c>
      <c r="I24" s="31" t="s">
        <v>146</v>
      </c>
      <c r="J24" s="31" t="s">
        <v>152</v>
      </c>
      <c r="K24" s="30">
        <v>94</v>
      </c>
      <c r="L24" s="31" t="s">
        <v>369</v>
      </c>
      <c r="M24" s="30"/>
      <c r="N24" s="33"/>
      <c r="O24" s="33"/>
      <c r="P24" s="142">
        <f t="shared" si="59"/>
        <v>0</v>
      </c>
      <c r="Q24" s="33"/>
      <c r="R24" s="33"/>
      <c r="S24" s="128">
        <f t="shared" si="60"/>
        <v>0</v>
      </c>
      <c r="T24" s="33"/>
      <c r="U24" s="33"/>
      <c r="V24" s="142">
        <f t="shared" si="86"/>
        <v>0</v>
      </c>
      <c r="W24" s="33"/>
      <c r="X24" s="33"/>
      <c r="Y24" s="128">
        <f t="shared" si="80"/>
        <v>0</v>
      </c>
      <c r="Z24" s="143">
        <f t="shared" si="9"/>
        <v>0</v>
      </c>
      <c r="AA24" s="33"/>
      <c r="AB24" s="33"/>
      <c r="AC24" s="33"/>
      <c r="AD24" s="33"/>
      <c r="AE24" s="142">
        <f t="shared" si="61"/>
        <v>0</v>
      </c>
      <c r="AF24" s="33"/>
      <c r="AG24" s="33"/>
      <c r="AH24" s="128">
        <f t="shared" si="81"/>
        <v>0</v>
      </c>
      <c r="AI24" s="33"/>
      <c r="AJ24" s="33"/>
      <c r="AK24" s="142">
        <f t="shared" si="62"/>
        <v>0</v>
      </c>
      <c r="AL24" s="33"/>
      <c r="AM24" s="33"/>
      <c r="AN24" s="128">
        <f t="shared" si="63"/>
        <v>0</v>
      </c>
      <c r="AO24" s="143">
        <f t="shared" si="10"/>
        <v>0</v>
      </c>
      <c r="AP24" s="33"/>
      <c r="AQ24" s="33"/>
      <c r="AR24" s="142">
        <f t="shared" si="64"/>
        <v>0</v>
      </c>
      <c r="AS24" s="33"/>
      <c r="AT24" s="33"/>
      <c r="AU24" s="128">
        <f t="shared" si="65"/>
        <v>0</v>
      </c>
      <c r="AV24" s="33"/>
      <c r="AW24" s="33"/>
      <c r="AX24" s="142">
        <f t="shared" si="66"/>
        <v>0</v>
      </c>
      <c r="AY24" s="33"/>
      <c r="AZ24" s="33"/>
      <c r="BA24" s="128">
        <f t="shared" si="67"/>
        <v>0</v>
      </c>
      <c r="BB24" s="143">
        <f t="shared" si="11"/>
        <v>0</v>
      </c>
      <c r="BC24" s="33"/>
      <c r="BD24" s="33"/>
      <c r="BE24" s="142">
        <f t="shared" si="68"/>
        <v>0</v>
      </c>
      <c r="BF24" s="33"/>
      <c r="BG24" s="33"/>
      <c r="BH24" s="128">
        <f t="shared" si="69"/>
        <v>0</v>
      </c>
      <c r="BI24" s="33"/>
      <c r="BJ24" s="33"/>
      <c r="BK24" s="142">
        <f t="shared" si="82"/>
        <v>0</v>
      </c>
      <c r="BL24" s="33"/>
      <c r="BM24" s="33"/>
      <c r="BN24" s="128">
        <f t="shared" si="58"/>
        <v>0</v>
      </c>
      <c r="BO24" s="143">
        <f t="shared" si="12"/>
        <v>0</v>
      </c>
      <c r="BP24" s="36"/>
      <c r="BQ24" s="36"/>
      <c r="BR24" s="33">
        <v>6</v>
      </c>
      <c r="BS24" s="36"/>
      <c r="BT24" s="142">
        <f t="shared" si="70"/>
        <v>2</v>
      </c>
      <c r="BU24" s="36"/>
      <c r="BV24" s="33"/>
      <c r="BW24" s="128">
        <f t="shared" si="71"/>
        <v>1</v>
      </c>
      <c r="BX24" s="32"/>
      <c r="BY24" s="32"/>
      <c r="BZ24" s="142">
        <f t="shared" si="72"/>
        <v>0</v>
      </c>
      <c r="CA24" s="33"/>
      <c r="CB24" s="33"/>
      <c r="CC24" s="128">
        <f t="shared" si="83"/>
        <v>0</v>
      </c>
      <c r="CD24" s="143">
        <f t="shared" si="13"/>
        <v>1</v>
      </c>
      <c r="CE24" s="33">
        <v>7</v>
      </c>
      <c r="CF24" s="33">
        <v>8</v>
      </c>
      <c r="CG24" s="142">
        <f>ROUND((CE24+CF24*2)/3,1)</f>
        <v>7.7</v>
      </c>
      <c r="CH24" s="33">
        <v>9</v>
      </c>
      <c r="CI24" s="33"/>
      <c r="CJ24" s="128">
        <f>ROUND((MAX(CH24:CI24)+CG24)/2,1)</f>
        <v>8.4</v>
      </c>
      <c r="CK24" s="48"/>
      <c r="CL24" s="48"/>
      <c r="CM24" s="142">
        <f>ROUND((CK24+CL24*2)/3,1)</f>
        <v>0</v>
      </c>
      <c r="CN24" s="48"/>
      <c r="CO24" s="48"/>
      <c r="CP24" s="128">
        <f>ROUND((MAX(CN24:CO24)+CM24)/2,1)</f>
        <v>0</v>
      </c>
      <c r="CQ24" s="143">
        <f t="shared" si="18"/>
        <v>8.4</v>
      </c>
      <c r="CR24" s="33"/>
      <c r="CS24" s="33"/>
      <c r="CT24" s="142">
        <f t="shared" si="19"/>
        <v>0</v>
      </c>
      <c r="CU24" s="33"/>
      <c r="CV24" s="33"/>
      <c r="CW24" s="128">
        <f t="shared" si="20"/>
        <v>0</v>
      </c>
      <c r="CX24" s="33"/>
      <c r="CY24" s="33"/>
      <c r="CZ24" s="142">
        <f t="shared" si="21"/>
        <v>0</v>
      </c>
      <c r="DA24" s="33"/>
      <c r="DB24" s="33"/>
      <c r="DC24" s="128">
        <f t="shared" si="22"/>
        <v>0</v>
      </c>
      <c r="DD24" s="143">
        <f t="shared" si="23"/>
        <v>0</v>
      </c>
      <c r="DE24" s="33"/>
      <c r="DF24" s="33"/>
      <c r="DG24" s="33"/>
      <c r="DH24" s="33"/>
      <c r="DI24" s="142">
        <f t="shared" si="73"/>
        <v>0</v>
      </c>
      <c r="DJ24" s="33"/>
      <c r="DK24" s="33"/>
      <c r="DL24" s="128">
        <f t="shared" si="74"/>
        <v>0</v>
      </c>
      <c r="DM24" s="33"/>
      <c r="DN24" s="33"/>
      <c r="DO24" s="142">
        <f t="shared" si="75"/>
        <v>0</v>
      </c>
      <c r="DP24" s="33"/>
      <c r="DQ24" s="33"/>
      <c r="DR24" s="128">
        <f t="shared" si="76"/>
        <v>0</v>
      </c>
      <c r="DS24" s="143">
        <f t="shared" si="24"/>
        <v>0</v>
      </c>
      <c r="DT24" s="33">
        <v>6</v>
      </c>
      <c r="DU24" s="36"/>
      <c r="DV24" s="142">
        <f t="shared" si="84"/>
        <v>2</v>
      </c>
      <c r="DW24" s="36"/>
      <c r="DX24" s="33"/>
      <c r="DY24" s="128">
        <f t="shared" si="77"/>
        <v>1</v>
      </c>
      <c r="DZ24" s="35"/>
      <c r="EA24" s="35"/>
      <c r="EB24" s="142">
        <f t="shared" si="78"/>
        <v>0</v>
      </c>
      <c r="EC24" s="35"/>
      <c r="ED24" s="35"/>
      <c r="EE24" s="128">
        <f t="shared" si="79"/>
        <v>0</v>
      </c>
      <c r="EF24" s="143">
        <f t="shared" si="25"/>
        <v>1</v>
      </c>
      <c r="EG24" s="33"/>
      <c r="EH24" s="33"/>
      <c r="EI24" s="142">
        <f>ROUND((EG24+EH24*2)/3,1)</f>
        <v>0</v>
      </c>
      <c r="EJ24" s="33"/>
      <c r="EK24" s="33"/>
      <c r="EL24" s="128">
        <f>ROUND((MAX(EJ24:EK24)+EI24)/2,1)</f>
        <v>0</v>
      </c>
      <c r="EM24" s="59"/>
      <c r="EN24" s="59"/>
      <c r="EO24" s="142">
        <f>ROUND((EM24+EN24*2)/3,1)</f>
        <v>0</v>
      </c>
      <c r="EP24" s="59"/>
      <c r="EQ24" s="59"/>
      <c r="ER24" s="128">
        <f>ROUND((MAX(EP24:EQ24)+EO24)/2,1)</f>
        <v>0</v>
      </c>
      <c r="ES24" s="143">
        <f t="shared" si="28"/>
        <v>0</v>
      </c>
      <c r="ET24" s="33"/>
      <c r="EU24" s="33"/>
      <c r="EV24" s="33"/>
      <c r="EW24" s="33"/>
      <c r="EX24" s="142">
        <f t="shared" si="29"/>
        <v>0</v>
      </c>
      <c r="EY24" s="33"/>
      <c r="EZ24" s="33"/>
      <c r="FA24" s="128">
        <f t="shared" si="85"/>
        <v>0</v>
      </c>
      <c r="FB24" s="33"/>
      <c r="FC24" s="33"/>
      <c r="FD24" s="142">
        <f t="shared" si="30"/>
        <v>0</v>
      </c>
      <c r="FE24" s="58"/>
      <c r="FF24" s="33"/>
      <c r="FG24" s="128">
        <f t="shared" si="2"/>
        <v>0</v>
      </c>
      <c r="FH24" s="143">
        <f t="shared" si="31"/>
        <v>0</v>
      </c>
      <c r="FI24" s="50">
        <v>5</v>
      </c>
      <c r="FJ24" s="50">
        <v>5</v>
      </c>
      <c r="FK24" s="142">
        <f t="shared" si="32"/>
        <v>5</v>
      </c>
      <c r="FL24" s="50"/>
      <c r="FM24" s="50"/>
      <c r="FN24" s="128">
        <f t="shared" si="3"/>
        <v>2.5</v>
      </c>
      <c r="FO24" s="50"/>
      <c r="FP24" s="50"/>
      <c r="FQ24" s="142">
        <f t="shared" si="33"/>
        <v>0</v>
      </c>
      <c r="FR24" s="50"/>
      <c r="FS24" s="50"/>
      <c r="FT24" s="128">
        <f t="shared" si="4"/>
        <v>0</v>
      </c>
      <c r="FU24" s="143">
        <f t="shared" si="34"/>
        <v>2.5</v>
      </c>
      <c r="FV24" s="33"/>
      <c r="FW24" s="33"/>
      <c r="FX24" s="142">
        <f t="shared" si="35"/>
        <v>0</v>
      </c>
      <c r="FY24" s="33"/>
      <c r="FZ24" s="33"/>
      <c r="GA24" s="128">
        <f t="shared" si="5"/>
        <v>0</v>
      </c>
      <c r="GB24" s="48"/>
      <c r="GC24" s="48"/>
      <c r="GD24" s="142">
        <f t="shared" si="36"/>
        <v>0</v>
      </c>
      <c r="GE24" s="48"/>
      <c r="GF24" s="48"/>
      <c r="GG24" s="128">
        <f t="shared" si="6"/>
        <v>0</v>
      </c>
      <c r="GH24" s="143">
        <f t="shared" si="37"/>
        <v>0</v>
      </c>
      <c r="GI24" s="33">
        <v>5</v>
      </c>
      <c r="GJ24" s="33">
        <v>5</v>
      </c>
      <c r="GK24" s="142">
        <f t="shared" si="38"/>
        <v>5</v>
      </c>
      <c r="GL24" s="33"/>
      <c r="GM24" s="33"/>
      <c r="GN24" s="128">
        <f t="shared" si="7"/>
        <v>2.5</v>
      </c>
      <c r="GO24" s="33"/>
      <c r="GP24" s="33"/>
      <c r="GQ24" s="142">
        <f t="shared" si="39"/>
        <v>0</v>
      </c>
      <c r="GR24" s="33"/>
      <c r="GS24" s="33"/>
      <c r="GT24" s="128">
        <f t="shared" si="8"/>
        <v>0</v>
      </c>
      <c r="GU24" s="143">
        <f t="shared" si="40"/>
        <v>2.5</v>
      </c>
      <c r="GV24" s="33"/>
      <c r="GW24" s="33"/>
      <c r="GX24" s="142">
        <f t="shared" si="41"/>
        <v>0</v>
      </c>
      <c r="GY24" s="33"/>
      <c r="GZ24" s="33"/>
      <c r="HA24" s="128">
        <f t="shared" si="42"/>
        <v>0</v>
      </c>
      <c r="HB24" s="33"/>
      <c r="HC24" s="33"/>
      <c r="HD24" s="142">
        <f t="shared" si="43"/>
        <v>0</v>
      </c>
      <c r="HE24" s="33"/>
      <c r="HF24" s="33"/>
      <c r="HG24" s="128">
        <f t="shared" si="44"/>
        <v>0</v>
      </c>
      <c r="HH24" s="143">
        <f t="shared" si="45"/>
        <v>0</v>
      </c>
      <c r="HI24" s="33"/>
      <c r="HJ24" s="33"/>
      <c r="HK24" s="142">
        <f t="shared" si="46"/>
        <v>0</v>
      </c>
      <c r="HL24" s="33"/>
      <c r="HM24" s="33"/>
      <c r="HN24" s="128">
        <f t="shared" si="47"/>
        <v>0</v>
      </c>
      <c r="HO24" s="33"/>
      <c r="HP24" s="33"/>
      <c r="HQ24" s="142">
        <f t="shared" si="48"/>
        <v>0</v>
      </c>
      <c r="HR24" s="33"/>
      <c r="HS24" s="33"/>
      <c r="HT24" s="128">
        <f t="shared" si="49"/>
        <v>0</v>
      </c>
      <c r="HU24" s="143">
        <f t="shared" si="50"/>
        <v>0</v>
      </c>
      <c r="HV24" s="33"/>
      <c r="HW24" s="33"/>
      <c r="HX24" s="142">
        <f>ROUND((HV24+HW24*2)/3,1)</f>
        <v>0</v>
      </c>
      <c r="HY24" s="33"/>
      <c r="HZ24" s="33"/>
      <c r="IA24" s="128">
        <f>ROUND((MAX(HY24:HZ24)+HX24)/2,1)</f>
        <v>0</v>
      </c>
      <c r="IB24" s="33"/>
      <c r="IC24" s="33"/>
      <c r="ID24" s="142">
        <f>ROUND((IB24+IC24*2)/3,1)</f>
        <v>0</v>
      </c>
      <c r="IE24" s="33"/>
      <c r="IF24" s="33"/>
      <c r="IG24" s="128">
        <f>ROUND((MAX(IE24:IF24)+ID24)/2,1)</f>
        <v>0</v>
      </c>
      <c r="IH24" s="143">
        <f t="shared" si="55"/>
        <v>0</v>
      </c>
    </row>
    <row r="25" spans="1:242" s="40" customFormat="1" ht="15">
      <c r="A25" s="30">
        <v>4</v>
      </c>
      <c r="B25" s="30" t="s">
        <v>114</v>
      </c>
      <c r="C25" s="30" t="s">
        <v>549</v>
      </c>
      <c r="D25" s="31" t="s">
        <v>421</v>
      </c>
      <c r="E25" s="65" t="str">
        <f t="shared" si="56"/>
        <v>1333XD2587</v>
      </c>
      <c r="F25" s="42" t="s">
        <v>422</v>
      </c>
      <c r="G25" s="43" t="s">
        <v>347</v>
      </c>
      <c r="H25" s="66" t="str">
        <f t="shared" si="57"/>
        <v>12/10/1987</v>
      </c>
      <c r="I25" s="31" t="s">
        <v>173</v>
      </c>
      <c r="J25" s="31" t="s">
        <v>210</v>
      </c>
      <c r="K25" s="30">
        <v>87</v>
      </c>
      <c r="L25" s="31" t="s">
        <v>139</v>
      </c>
      <c r="M25" s="30" t="s">
        <v>123</v>
      </c>
      <c r="N25" s="33"/>
      <c r="O25" s="33"/>
      <c r="P25" s="142">
        <f t="shared" si="59"/>
        <v>0</v>
      </c>
      <c r="Q25" s="33"/>
      <c r="R25" s="33"/>
      <c r="S25" s="128">
        <f t="shared" si="60"/>
        <v>0</v>
      </c>
      <c r="T25" s="33"/>
      <c r="U25" s="33"/>
      <c r="V25" s="142">
        <f t="shared" si="86"/>
        <v>0</v>
      </c>
      <c r="W25" s="33"/>
      <c r="X25" s="33"/>
      <c r="Y25" s="128">
        <f t="shared" si="80"/>
        <v>0</v>
      </c>
      <c r="Z25" s="143">
        <f t="shared" si="9"/>
        <v>0</v>
      </c>
      <c r="AA25" s="33">
        <v>7</v>
      </c>
      <c r="AB25" s="33">
        <v>7</v>
      </c>
      <c r="AC25" s="33">
        <v>7</v>
      </c>
      <c r="AD25" s="33">
        <v>6</v>
      </c>
      <c r="AE25" s="142">
        <f t="shared" si="61"/>
        <v>6.7</v>
      </c>
      <c r="AF25" s="35">
        <v>7.5</v>
      </c>
      <c r="AG25" s="33"/>
      <c r="AH25" s="128">
        <f t="shared" si="81"/>
        <v>7.1</v>
      </c>
      <c r="AI25" s="33"/>
      <c r="AJ25" s="33"/>
      <c r="AK25" s="142">
        <f t="shared" si="62"/>
        <v>0</v>
      </c>
      <c r="AL25" s="33"/>
      <c r="AM25" s="33"/>
      <c r="AN25" s="128">
        <f t="shared" si="63"/>
        <v>0</v>
      </c>
      <c r="AO25" s="143">
        <f t="shared" si="10"/>
        <v>7.1</v>
      </c>
      <c r="AP25" s="33">
        <v>7</v>
      </c>
      <c r="AQ25" s="33">
        <v>6</v>
      </c>
      <c r="AR25" s="142">
        <f t="shared" si="64"/>
        <v>6.3</v>
      </c>
      <c r="AS25" s="33">
        <v>6</v>
      </c>
      <c r="AT25" s="33"/>
      <c r="AU25" s="128">
        <f t="shared" si="65"/>
        <v>6.2</v>
      </c>
      <c r="AV25" s="33"/>
      <c r="AW25" s="33"/>
      <c r="AX25" s="142">
        <f t="shared" si="66"/>
        <v>0</v>
      </c>
      <c r="AY25" s="33"/>
      <c r="AZ25" s="33"/>
      <c r="BA25" s="128">
        <f t="shared" si="67"/>
        <v>0</v>
      </c>
      <c r="BB25" s="143">
        <f t="shared" si="11"/>
        <v>6.2</v>
      </c>
      <c r="BC25" s="33">
        <v>8</v>
      </c>
      <c r="BD25" s="33">
        <v>8</v>
      </c>
      <c r="BE25" s="142">
        <f t="shared" si="68"/>
        <v>8</v>
      </c>
      <c r="BF25" s="33">
        <v>5</v>
      </c>
      <c r="BG25" s="33"/>
      <c r="BH25" s="128">
        <f t="shared" si="69"/>
        <v>6.5</v>
      </c>
      <c r="BI25" s="33"/>
      <c r="BJ25" s="33"/>
      <c r="BK25" s="142">
        <f t="shared" si="82"/>
        <v>0</v>
      </c>
      <c r="BL25" s="33"/>
      <c r="BM25" s="33"/>
      <c r="BN25" s="128">
        <f t="shared" si="58"/>
        <v>0</v>
      </c>
      <c r="BO25" s="143">
        <f t="shared" si="12"/>
        <v>6.5</v>
      </c>
      <c r="BP25" s="33">
        <v>7</v>
      </c>
      <c r="BQ25" s="33">
        <v>8</v>
      </c>
      <c r="BR25" s="33">
        <v>5</v>
      </c>
      <c r="BS25" s="33">
        <v>7</v>
      </c>
      <c r="BT25" s="142">
        <f t="shared" si="70"/>
        <v>6.5</v>
      </c>
      <c r="BU25" s="33">
        <v>7</v>
      </c>
      <c r="BV25" s="33"/>
      <c r="BW25" s="128">
        <f t="shared" si="71"/>
        <v>6.8</v>
      </c>
      <c r="BX25" s="32"/>
      <c r="BY25" s="32"/>
      <c r="BZ25" s="142">
        <f t="shared" si="72"/>
        <v>0</v>
      </c>
      <c r="CA25" s="33"/>
      <c r="CB25" s="33"/>
      <c r="CC25" s="128">
        <f t="shared" si="83"/>
        <v>0</v>
      </c>
      <c r="CD25" s="143">
        <f t="shared" si="13"/>
        <v>6.8</v>
      </c>
      <c r="CE25" s="33">
        <v>7</v>
      </c>
      <c r="CF25" s="33">
        <v>8</v>
      </c>
      <c r="CG25" s="142">
        <f>ROUND((CE25+CF25*2)/3,1)</f>
        <v>7.7</v>
      </c>
      <c r="CH25" s="33">
        <v>7</v>
      </c>
      <c r="CI25" s="33"/>
      <c r="CJ25" s="128">
        <f>ROUND((MAX(CH25:CI25)+CG25)/2,1)</f>
        <v>7.4</v>
      </c>
      <c r="CK25" s="48"/>
      <c r="CL25" s="48"/>
      <c r="CM25" s="142">
        <f>ROUND((CK25+CL25*2)/3,1)</f>
        <v>0</v>
      </c>
      <c r="CN25" s="48"/>
      <c r="CO25" s="48"/>
      <c r="CP25" s="128">
        <f>ROUND((MAX(CN25:CO25)+CM25)/2,1)</f>
        <v>0</v>
      </c>
      <c r="CQ25" s="143">
        <f t="shared" si="18"/>
        <v>7.4</v>
      </c>
      <c r="CR25" s="33">
        <v>10</v>
      </c>
      <c r="CS25" s="33">
        <v>5</v>
      </c>
      <c r="CT25" s="142">
        <f t="shared" si="19"/>
        <v>6.7</v>
      </c>
      <c r="CU25" s="33">
        <v>9</v>
      </c>
      <c r="CV25" s="33"/>
      <c r="CW25" s="128">
        <f t="shared" si="20"/>
        <v>7.9</v>
      </c>
      <c r="CX25" s="33"/>
      <c r="CY25" s="33"/>
      <c r="CZ25" s="142">
        <f t="shared" si="21"/>
        <v>0</v>
      </c>
      <c r="DA25" s="33"/>
      <c r="DB25" s="33"/>
      <c r="DC25" s="128">
        <f t="shared" si="22"/>
        <v>0</v>
      </c>
      <c r="DD25" s="143">
        <f t="shared" si="23"/>
        <v>7.9</v>
      </c>
      <c r="DE25" s="33">
        <v>10</v>
      </c>
      <c r="DF25" s="33">
        <v>9</v>
      </c>
      <c r="DG25" s="33">
        <v>10</v>
      </c>
      <c r="DH25" s="33">
        <v>9</v>
      </c>
      <c r="DI25" s="142">
        <f t="shared" si="73"/>
        <v>9.5</v>
      </c>
      <c r="DJ25" s="33">
        <v>8</v>
      </c>
      <c r="DK25" s="33"/>
      <c r="DL25" s="128">
        <f t="shared" si="74"/>
        <v>8.8</v>
      </c>
      <c r="DM25" s="33"/>
      <c r="DN25" s="33"/>
      <c r="DO25" s="142">
        <f t="shared" si="75"/>
        <v>0</v>
      </c>
      <c r="DP25" s="33"/>
      <c r="DQ25" s="33"/>
      <c r="DR25" s="128">
        <f t="shared" si="76"/>
        <v>0</v>
      </c>
      <c r="DS25" s="143">
        <f t="shared" si="24"/>
        <v>8.8</v>
      </c>
      <c r="DT25" s="33">
        <v>8</v>
      </c>
      <c r="DU25" s="33">
        <v>8</v>
      </c>
      <c r="DV25" s="142">
        <f t="shared" si="84"/>
        <v>8</v>
      </c>
      <c r="DW25" s="33">
        <v>8</v>
      </c>
      <c r="DX25" s="33"/>
      <c r="DY25" s="128">
        <f t="shared" si="77"/>
        <v>8</v>
      </c>
      <c r="DZ25" s="35"/>
      <c r="EA25" s="35"/>
      <c r="EB25" s="142">
        <f t="shared" si="78"/>
        <v>0</v>
      </c>
      <c r="EC25" s="35"/>
      <c r="ED25" s="35"/>
      <c r="EE25" s="128">
        <f t="shared" si="79"/>
        <v>0</v>
      </c>
      <c r="EF25" s="143">
        <f t="shared" si="25"/>
        <v>8</v>
      </c>
      <c r="EG25" s="33">
        <v>9</v>
      </c>
      <c r="EH25" s="33">
        <v>9</v>
      </c>
      <c r="EI25" s="142">
        <f>ROUND((EG25+EH25*2)/3,1)</f>
        <v>9</v>
      </c>
      <c r="EJ25" s="33">
        <v>9</v>
      </c>
      <c r="EK25" s="33"/>
      <c r="EL25" s="128">
        <f>ROUND((MAX(EJ25:EK25)+EI25)/2,1)</f>
        <v>9</v>
      </c>
      <c r="EM25" s="59"/>
      <c r="EN25" s="59"/>
      <c r="EO25" s="142">
        <f>ROUND((EM25+EN25*2)/3,1)</f>
        <v>0</v>
      </c>
      <c r="EP25" s="59"/>
      <c r="EQ25" s="59"/>
      <c r="ER25" s="128">
        <f>ROUND((MAX(EP25:EQ25)+EO25)/2,1)</f>
        <v>0</v>
      </c>
      <c r="ES25" s="143">
        <f t="shared" si="28"/>
        <v>9</v>
      </c>
      <c r="ET25" s="33">
        <v>8</v>
      </c>
      <c r="EU25" s="33">
        <v>7</v>
      </c>
      <c r="EV25" s="33">
        <v>6</v>
      </c>
      <c r="EW25" s="33">
        <v>4</v>
      </c>
      <c r="EX25" s="142">
        <f t="shared" si="29"/>
        <v>5.8</v>
      </c>
      <c r="EY25" s="33"/>
      <c r="EZ25" s="33"/>
      <c r="FA25" s="128">
        <f t="shared" si="85"/>
        <v>2.9</v>
      </c>
      <c r="FB25" s="33"/>
      <c r="FC25" s="33"/>
      <c r="FD25" s="142">
        <f t="shared" si="30"/>
        <v>0</v>
      </c>
      <c r="FE25" s="58"/>
      <c r="FF25" s="33"/>
      <c r="FG25" s="128">
        <f t="shared" si="2"/>
        <v>0</v>
      </c>
      <c r="FH25" s="143">
        <f t="shared" si="31"/>
        <v>2.9</v>
      </c>
      <c r="FI25" s="33">
        <v>7</v>
      </c>
      <c r="FJ25" s="33">
        <v>7</v>
      </c>
      <c r="FK25" s="142">
        <f t="shared" si="32"/>
        <v>7</v>
      </c>
      <c r="FL25" s="33">
        <v>5</v>
      </c>
      <c r="FM25" s="33"/>
      <c r="FN25" s="128">
        <f t="shared" si="3"/>
        <v>6</v>
      </c>
      <c r="FO25" s="48"/>
      <c r="FP25" s="48"/>
      <c r="FQ25" s="142">
        <f t="shared" si="33"/>
        <v>0</v>
      </c>
      <c r="FR25" s="48"/>
      <c r="FS25" s="48"/>
      <c r="FT25" s="128">
        <f t="shared" si="4"/>
        <v>0</v>
      </c>
      <c r="FU25" s="143">
        <f t="shared" si="34"/>
        <v>6</v>
      </c>
      <c r="FV25" s="33">
        <v>9</v>
      </c>
      <c r="FW25" s="33">
        <v>9</v>
      </c>
      <c r="FX25" s="142">
        <f t="shared" si="35"/>
        <v>9</v>
      </c>
      <c r="FY25" s="33">
        <v>8</v>
      </c>
      <c r="FZ25" s="33"/>
      <c r="GA25" s="128">
        <f t="shared" si="5"/>
        <v>8.5</v>
      </c>
      <c r="GB25" s="48"/>
      <c r="GC25" s="48"/>
      <c r="GD25" s="142">
        <f t="shared" si="36"/>
        <v>0</v>
      </c>
      <c r="GE25" s="48"/>
      <c r="GF25" s="48"/>
      <c r="GG25" s="128">
        <f t="shared" si="6"/>
        <v>0</v>
      </c>
      <c r="GH25" s="143">
        <f t="shared" si="37"/>
        <v>0</v>
      </c>
      <c r="GI25" s="33">
        <v>8</v>
      </c>
      <c r="GJ25" s="33">
        <v>8</v>
      </c>
      <c r="GK25" s="142">
        <f t="shared" si="38"/>
        <v>8</v>
      </c>
      <c r="GL25" s="33">
        <v>6</v>
      </c>
      <c r="GM25" s="33"/>
      <c r="GN25" s="128">
        <f t="shared" si="7"/>
        <v>7</v>
      </c>
      <c r="GO25" s="33"/>
      <c r="GP25" s="33"/>
      <c r="GQ25" s="142">
        <f t="shared" si="39"/>
        <v>0</v>
      </c>
      <c r="GR25" s="33"/>
      <c r="GS25" s="33"/>
      <c r="GT25" s="128">
        <f t="shared" si="8"/>
        <v>0</v>
      </c>
      <c r="GU25" s="143">
        <f t="shared" si="40"/>
        <v>7</v>
      </c>
      <c r="GV25" s="33">
        <v>8</v>
      </c>
      <c r="GW25" s="33">
        <v>9</v>
      </c>
      <c r="GX25" s="142">
        <f t="shared" si="41"/>
        <v>8.7</v>
      </c>
      <c r="GY25" s="33"/>
      <c r="GZ25" s="33"/>
      <c r="HA25" s="128">
        <f t="shared" si="42"/>
        <v>4.4</v>
      </c>
      <c r="HB25" s="33"/>
      <c r="HC25" s="33"/>
      <c r="HD25" s="142">
        <f t="shared" si="43"/>
        <v>0</v>
      </c>
      <c r="HE25" s="33"/>
      <c r="HF25" s="33"/>
      <c r="HG25" s="128">
        <f t="shared" si="44"/>
        <v>0</v>
      </c>
      <c r="HH25" s="143">
        <f t="shared" si="45"/>
        <v>4.4</v>
      </c>
      <c r="HI25" s="33">
        <v>9</v>
      </c>
      <c r="HJ25" s="33">
        <v>7</v>
      </c>
      <c r="HK25" s="142">
        <f t="shared" si="46"/>
        <v>7.7</v>
      </c>
      <c r="HL25" s="33">
        <v>6</v>
      </c>
      <c r="HM25" s="33"/>
      <c r="HN25" s="128">
        <f t="shared" si="47"/>
        <v>6.9</v>
      </c>
      <c r="HO25" s="33"/>
      <c r="HP25" s="33"/>
      <c r="HQ25" s="142">
        <f t="shared" si="48"/>
        <v>0</v>
      </c>
      <c r="HR25" s="33"/>
      <c r="HS25" s="33"/>
      <c r="HT25" s="128">
        <f t="shared" si="49"/>
        <v>0</v>
      </c>
      <c r="HU25" s="143">
        <f t="shared" si="50"/>
        <v>6.9</v>
      </c>
      <c r="HV25" s="33">
        <v>9</v>
      </c>
      <c r="HW25" s="33">
        <v>9</v>
      </c>
      <c r="HX25" s="142">
        <f>ROUND((HV25+HW25*2)/3,1)</f>
        <v>9</v>
      </c>
      <c r="HY25" s="33">
        <v>9</v>
      </c>
      <c r="HZ25" s="33"/>
      <c r="IA25" s="128">
        <f>ROUND((MAX(HY25:HZ25)+HX25)/2,1)</f>
        <v>9</v>
      </c>
      <c r="IB25" s="33"/>
      <c r="IC25" s="33"/>
      <c r="ID25" s="142">
        <f>ROUND((IB25+IC25*2)/3,1)</f>
        <v>0</v>
      </c>
      <c r="IE25" s="33"/>
      <c r="IF25" s="33"/>
      <c r="IG25" s="128">
        <f>ROUND((MAX(IE25:IF25)+ID25)/2,1)</f>
        <v>0</v>
      </c>
      <c r="IH25" s="143">
        <f t="shared" si="55"/>
        <v>9</v>
      </c>
    </row>
  </sheetData>
  <sheetProtection/>
  <mergeCells count="79">
    <mergeCell ref="AP7:AU7"/>
    <mergeCell ref="AA6:AN6"/>
    <mergeCell ref="F6:G8"/>
    <mergeCell ref="M6:M8"/>
    <mergeCell ref="N6:Y6"/>
    <mergeCell ref="BI7:BN7"/>
    <mergeCell ref="BC6:BN6"/>
    <mergeCell ref="AP6:BA6"/>
    <mergeCell ref="HV6:IG6"/>
    <mergeCell ref="A6:A8"/>
    <mergeCell ref="B6:B8"/>
    <mergeCell ref="E6:E8"/>
    <mergeCell ref="AO7:AO8"/>
    <mergeCell ref="C6:D6"/>
    <mergeCell ref="C7:C8"/>
    <mergeCell ref="D7:D8"/>
    <mergeCell ref="N7:S7"/>
    <mergeCell ref="T7:Y7"/>
    <mergeCell ref="Z7:Z8"/>
    <mergeCell ref="AA7:AH7"/>
    <mergeCell ref="AI7:AN7"/>
    <mergeCell ref="CD7:CD8"/>
    <mergeCell ref="CE7:CJ7"/>
    <mergeCell ref="CQ7:CQ8"/>
    <mergeCell ref="BP6:CC6"/>
    <mergeCell ref="CE6:CP6"/>
    <mergeCell ref="DE6:DR6"/>
    <mergeCell ref="DT6:EE6"/>
    <mergeCell ref="DS7:DS8"/>
    <mergeCell ref="ES7:ES8"/>
    <mergeCell ref="CR6:DC6"/>
    <mergeCell ref="EG6:ER6"/>
    <mergeCell ref="DT7:DY7"/>
    <mergeCell ref="CR7:CW7"/>
    <mergeCell ref="H6:H8"/>
    <mergeCell ref="I6:K8"/>
    <mergeCell ref="L6:L8"/>
    <mergeCell ref="CK7:CP7"/>
    <mergeCell ref="BO7:BO8"/>
    <mergeCell ref="BB7:BB8"/>
    <mergeCell ref="BC7:BH7"/>
    <mergeCell ref="AV7:BA7"/>
    <mergeCell ref="BP7:BW7"/>
    <mergeCell ref="BX7:CC7"/>
    <mergeCell ref="CX7:DC7"/>
    <mergeCell ref="DD7:DD8"/>
    <mergeCell ref="DE7:DL7"/>
    <mergeCell ref="DM7:DR7"/>
    <mergeCell ref="HV7:IA7"/>
    <mergeCell ref="DZ7:EE7"/>
    <mergeCell ref="EF7:EF8"/>
    <mergeCell ref="ET7:FA7"/>
    <mergeCell ref="FB7:FG7"/>
    <mergeCell ref="EG7:EL7"/>
    <mergeCell ref="FH7:FH8"/>
    <mergeCell ref="FI7:FN7"/>
    <mergeCell ref="FO7:FT7"/>
    <mergeCell ref="FV6:GG6"/>
    <mergeCell ref="HB7:HG7"/>
    <mergeCell ref="FU7:FU8"/>
    <mergeCell ref="GU7:GU8"/>
    <mergeCell ref="FI6:FT6"/>
    <mergeCell ref="IH7:IH8"/>
    <mergeCell ref="HH7:HH8"/>
    <mergeCell ref="HI7:HN7"/>
    <mergeCell ref="HO7:HT7"/>
    <mergeCell ref="HU7:HU8"/>
    <mergeCell ref="GV7:HA7"/>
    <mergeCell ref="IB7:IG7"/>
    <mergeCell ref="HI6:HT6"/>
    <mergeCell ref="ET6:FG6"/>
    <mergeCell ref="EM7:ER7"/>
    <mergeCell ref="FV7:GA7"/>
    <mergeCell ref="GB7:GG7"/>
    <mergeCell ref="GH7:GH8"/>
    <mergeCell ref="GI7:GN7"/>
    <mergeCell ref="GO7:GT7"/>
    <mergeCell ref="GI6:GT6"/>
    <mergeCell ref="GV6:HG6"/>
  </mergeCells>
  <printOptions/>
  <pageMargins left="0.7" right="0.7" top="0.75" bottom="0.75" header="0.3" footer="0.3"/>
  <pageSetup horizontalDpi="600" verticalDpi="600" orientation="portrait" r:id="rId3"/>
  <ignoredErrors>
    <ignoredError sqref="I12:J12 D22:D25 I22:K25 DV16 DV25 CF22 BT19:BT20 DU24:DW24 I9:K11 I16:K20 D15:D20 D21:E21 D9:D14 I13:K14 G21:K21" numberStoredAsText="1"/>
  </ignoredError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T11"/>
  <sheetViews>
    <sheetView zoomScalePageLayoutView="0" workbookViewId="0" topLeftCell="A1">
      <pane xSplit="13" ySplit="8" topLeftCell="N9" activePane="bottomRight" state="frozen"/>
      <selection pane="topLeft" activeCell="A1" sqref="A1"/>
      <selection pane="topRight" activeCell="N1" sqref="N1"/>
      <selection pane="bottomLeft" activeCell="A9" sqref="A9"/>
      <selection pane="bottomRight" activeCell="AG8" sqref="AG8"/>
    </sheetView>
  </sheetViews>
  <sheetFormatPr defaultColWidth="3.140625" defaultRowHeight="15"/>
  <cols>
    <col min="1" max="2" width="3.28125" style="47" customWidth="1"/>
    <col min="3" max="3" width="5.7109375" style="47" customWidth="1"/>
    <col min="4" max="4" width="2.8515625" style="47" customWidth="1"/>
    <col min="5" max="5" width="10.7109375" style="47" customWidth="1"/>
    <col min="6" max="6" width="17.8515625" style="47" customWidth="1"/>
    <col min="7" max="7" width="9.140625" style="47" customWidth="1"/>
    <col min="8" max="8" width="9.28125" style="47" customWidth="1"/>
    <col min="9" max="11" width="2.28125" style="40" hidden="1" customWidth="1"/>
    <col min="12" max="12" width="8.57421875" style="47" hidden="1" customWidth="1"/>
    <col min="13" max="13" width="7.28125" style="47" hidden="1" customWidth="1"/>
    <col min="14" max="19" width="3.140625" style="47" customWidth="1"/>
    <col min="20" max="25" width="3.140625" style="47" hidden="1" customWidth="1"/>
    <col min="26" max="34" width="3.140625" style="47" customWidth="1"/>
    <col min="35" max="40" width="3.140625" style="47" hidden="1" customWidth="1"/>
    <col min="41" max="47" width="3.140625" style="47" customWidth="1"/>
    <col min="48" max="53" width="3.140625" style="47" hidden="1" customWidth="1"/>
    <col min="54" max="60" width="3.140625" style="47" customWidth="1"/>
    <col min="61" max="66" width="3.140625" style="47" hidden="1" customWidth="1"/>
    <col min="67" max="75" width="3.140625" style="47" customWidth="1"/>
    <col min="76" max="81" width="3.140625" style="47" hidden="1" customWidth="1"/>
    <col min="82" max="88" width="3.140625" style="47" customWidth="1"/>
    <col min="89" max="94" width="3.140625" style="47" hidden="1" customWidth="1"/>
    <col min="95" max="103" width="3.140625" style="47" customWidth="1"/>
    <col min="104" max="109" width="3.140625" style="47" hidden="1" customWidth="1"/>
    <col min="110" max="116" width="3.140625" style="47" customWidth="1"/>
    <col min="117" max="122" width="3.140625" style="47" hidden="1" customWidth="1"/>
    <col min="123" max="129" width="3.140625" style="47" customWidth="1"/>
    <col min="130" max="135" width="3.140625" style="47" hidden="1" customWidth="1"/>
    <col min="136" max="142" width="3.140625" style="47" customWidth="1"/>
    <col min="143" max="148" width="3.140625" style="47" hidden="1" customWidth="1"/>
    <col min="149" max="155" width="3.140625" style="47" customWidth="1"/>
    <col min="156" max="161" width="3.140625" style="47" hidden="1" customWidth="1"/>
    <col min="162" max="168" width="3.140625" style="47" customWidth="1"/>
    <col min="169" max="174" width="3.140625" style="47" hidden="1" customWidth="1"/>
    <col min="175" max="181" width="3.140625" style="47" customWidth="1"/>
    <col min="182" max="187" width="3.140625" style="47" hidden="1" customWidth="1"/>
    <col min="188" max="194" width="3.140625" style="47" customWidth="1"/>
    <col min="195" max="200" width="3.140625" style="47" hidden="1" customWidth="1"/>
    <col min="201" max="207" width="3.140625" style="47" customWidth="1"/>
    <col min="208" max="213" width="3.140625" style="47" hidden="1" customWidth="1"/>
    <col min="214" max="238" width="3.140625" style="47" customWidth="1"/>
    <col min="239" max="16384" width="3.140625" style="47" customWidth="1"/>
  </cols>
  <sheetData>
    <row r="1" spans="1:228" ht="15">
      <c r="A1" s="24" t="s">
        <v>0</v>
      </c>
      <c r="B1" s="24"/>
      <c r="C1" s="24"/>
      <c r="D1" s="24"/>
      <c r="E1" s="24"/>
      <c r="F1" s="24"/>
      <c r="G1" s="24"/>
      <c r="H1" s="24"/>
      <c r="I1" s="60"/>
      <c r="J1" s="60"/>
      <c r="K1" s="60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</row>
    <row r="2" spans="1:228" ht="15">
      <c r="A2" s="24" t="s">
        <v>1</v>
      </c>
      <c r="B2" s="24"/>
      <c r="C2" s="24"/>
      <c r="D2" s="24"/>
      <c r="E2" s="24"/>
      <c r="F2" s="24"/>
      <c r="G2" s="24"/>
      <c r="H2" s="24"/>
      <c r="I2" s="60"/>
      <c r="J2" s="60"/>
      <c r="K2" s="60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</row>
    <row r="3" spans="1:228" ht="15">
      <c r="A3" s="24" t="s">
        <v>33</v>
      </c>
      <c r="B3" s="24"/>
      <c r="C3" s="24"/>
      <c r="D3" s="24"/>
      <c r="E3" s="24"/>
      <c r="F3" s="24"/>
      <c r="G3" s="24"/>
      <c r="H3" s="24"/>
      <c r="I3" s="60"/>
      <c r="J3" s="60"/>
      <c r="K3" s="60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</row>
    <row r="4" spans="1:228" ht="15">
      <c r="A4" s="24" t="s">
        <v>88</v>
      </c>
      <c r="B4" s="24"/>
      <c r="C4" s="24"/>
      <c r="D4" s="24"/>
      <c r="E4" s="24"/>
      <c r="F4" s="24"/>
      <c r="G4" s="24"/>
      <c r="H4" s="24"/>
      <c r="I4" s="60"/>
      <c r="J4" s="60"/>
      <c r="K4" s="60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</row>
    <row r="5" spans="1:228" ht="15">
      <c r="A5" s="25"/>
      <c r="B5" s="25"/>
      <c r="C5" s="25"/>
      <c r="D5" s="25"/>
      <c r="E5" s="25"/>
      <c r="F5" s="25"/>
      <c r="G5" s="25"/>
      <c r="H5" s="25"/>
      <c r="I5" s="61"/>
      <c r="J5" s="61"/>
      <c r="K5" s="61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</row>
    <row r="6" spans="1:254" s="62" customFormat="1" ht="21.75" customHeight="1">
      <c r="A6" s="199" t="s">
        <v>2</v>
      </c>
      <c r="B6" s="199" t="s">
        <v>3</v>
      </c>
      <c r="C6" s="224" t="s">
        <v>632</v>
      </c>
      <c r="D6" s="224"/>
      <c r="E6" s="200" t="s">
        <v>542</v>
      </c>
      <c r="F6" s="199" t="s">
        <v>4</v>
      </c>
      <c r="G6" s="198"/>
      <c r="H6" s="199" t="s">
        <v>5</v>
      </c>
      <c r="I6" s="265"/>
      <c r="J6" s="266"/>
      <c r="K6" s="268"/>
      <c r="L6" s="197" t="s">
        <v>6</v>
      </c>
      <c r="M6" s="197" t="s">
        <v>7</v>
      </c>
      <c r="N6" s="212" t="s">
        <v>34</v>
      </c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134">
        <v>4</v>
      </c>
      <c r="AA6" s="212" t="s">
        <v>18</v>
      </c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134">
        <v>6</v>
      </c>
      <c r="AP6" s="212" t="s">
        <v>19</v>
      </c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134">
        <v>2</v>
      </c>
      <c r="BC6" s="212" t="s">
        <v>20</v>
      </c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134">
        <v>3</v>
      </c>
      <c r="BP6" s="212" t="s">
        <v>21</v>
      </c>
      <c r="BQ6" s="213"/>
      <c r="BR6" s="213"/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/>
      <c r="CD6" s="134">
        <v>5</v>
      </c>
      <c r="CE6" s="212" t="s">
        <v>22</v>
      </c>
      <c r="CF6" s="213"/>
      <c r="CG6" s="213"/>
      <c r="CH6" s="213"/>
      <c r="CI6" s="213"/>
      <c r="CJ6" s="213"/>
      <c r="CK6" s="213"/>
      <c r="CL6" s="213"/>
      <c r="CM6" s="213"/>
      <c r="CN6" s="213"/>
      <c r="CO6" s="213"/>
      <c r="CP6" s="213"/>
      <c r="CQ6" s="134">
        <v>2</v>
      </c>
      <c r="CR6" s="212" t="s">
        <v>89</v>
      </c>
      <c r="CS6" s="213"/>
      <c r="CT6" s="213"/>
      <c r="CU6" s="213"/>
      <c r="CV6" s="213"/>
      <c r="CW6" s="213"/>
      <c r="CX6" s="213"/>
      <c r="CY6" s="213"/>
      <c r="CZ6" s="213"/>
      <c r="DA6" s="213"/>
      <c r="DB6" s="213"/>
      <c r="DC6" s="213"/>
      <c r="DD6" s="213"/>
      <c r="DE6" s="213"/>
      <c r="DF6" s="134">
        <v>2</v>
      </c>
      <c r="DG6" s="212" t="s">
        <v>90</v>
      </c>
      <c r="DH6" s="213"/>
      <c r="DI6" s="213"/>
      <c r="DJ6" s="213"/>
      <c r="DK6" s="213"/>
      <c r="DL6" s="213"/>
      <c r="DM6" s="213"/>
      <c r="DN6" s="213"/>
      <c r="DO6" s="213"/>
      <c r="DP6" s="213"/>
      <c r="DQ6" s="213"/>
      <c r="DR6" s="213"/>
      <c r="DS6" s="134">
        <v>3</v>
      </c>
      <c r="DT6" s="212" t="s">
        <v>91</v>
      </c>
      <c r="DU6" s="213"/>
      <c r="DV6" s="213"/>
      <c r="DW6" s="213"/>
      <c r="DX6" s="213"/>
      <c r="DY6" s="213"/>
      <c r="DZ6" s="213"/>
      <c r="EA6" s="213"/>
      <c r="EB6" s="213"/>
      <c r="EC6" s="213"/>
      <c r="ED6" s="213"/>
      <c r="EE6" s="213"/>
      <c r="EF6" s="134">
        <v>2</v>
      </c>
      <c r="EG6" s="212" t="s">
        <v>636</v>
      </c>
      <c r="EH6" s="213"/>
      <c r="EI6" s="213"/>
      <c r="EJ6" s="213"/>
      <c r="EK6" s="213"/>
      <c r="EL6" s="213"/>
      <c r="EM6" s="213"/>
      <c r="EN6" s="213"/>
      <c r="EO6" s="213"/>
      <c r="EP6" s="213"/>
      <c r="EQ6" s="213"/>
      <c r="ER6" s="213"/>
      <c r="ES6" s="134">
        <v>2</v>
      </c>
      <c r="ET6" s="212" t="s">
        <v>25</v>
      </c>
      <c r="EU6" s="213"/>
      <c r="EV6" s="213"/>
      <c r="EW6" s="213"/>
      <c r="EX6" s="213"/>
      <c r="EY6" s="213"/>
      <c r="EZ6" s="213"/>
      <c r="FA6" s="213"/>
      <c r="FB6" s="213"/>
      <c r="FC6" s="213"/>
      <c r="FD6" s="213"/>
      <c r="FE6" s="213"/>
      <c r="FF6" s="134">
        <v>2</v>
      </c>
      <c r="FG6" s="212" t="s">
        <v>92</v>
      </c>
      <c r="FH6" s="213"/>
      <c r="FI6" s="213"/>
      <c r="FJ6" s="213"/>
      <c r="FK6" s="213"/>
      <c r="FL6" s="213"/>
      <c r="FM6" s="213"/>
      <c r="FN6" s="213"/>
      <c r="FO6" s="213"/>
      <c r="FP6" s="213"/>
      <c r="FQ6" s="213"/>
      <c r="FR6" s="213"/>
      <c r="FS6" s="134">
        <v>2</v>
      </c>
      <c r="FT6" s="212" t="s">
        <v>93</v>
      </c>
      <c r="FU6" s="213"/>
      <c r="FV6" s="213"/>
      <c r="FW6" s="213"/>
      <c r="FX6" s="213"/>
      <c r="FY6" s="213"/>
      <c r="FZ6" s="213"/>
      <c r="GA6" s="213"/>
      <c r="GB6" s="213"/>
      <c r="GC6" s="213"/>
      <c r="GD6" s="213"/>
      <c r="GE6" s="213"/>
      <c r="GF6" s="134">
        <v>3</v>
      </c>
      <c r="GG6" s="212" t="s">
        <v>94</v>
      </c>
      <c r="GH6" s="213"/>
      <c r="GI6" s="213"/>
      <c r="GJ6" s="213"/>
      <c r="GK6" s="213"/>
      <c r="GL6" s="213"/>
      <c r="GM6" s="213"/>
      <c r="GN6" s="213"/>
      <c r="GO6" s="213"/>
      <c r="GP6" s="213"/>
      <c r="GQ6" s="213"/>
      <c r="GR6" s="213"/>
      <c r="GS6" s="134">
        <v>3</v>
      </c>
      <c r="GT6" s="212" t="s">
        <v>95</v>
      </c>
      <c r="GU6" s="213"/>
      <c r="GV6" s="213"/>
      <c r="GW6" s="213"/>
      <c r="GX6" s="213"/>
      <c r="GY6" s="213"/>
      <c r="GZ6" s="213"/>
      <c r="HA6" s="213"/>
      <c r="HB6" s="213"/>
      <c r="HC6" s="213"/>
      <c r="HD6" s="213"/>
      <c r="HE6" s="213"/>
      <c r="HF6" s="134">
        <v>3</v>
      </c>
      <c r="HG6" s="212" t="s">
        <v>96</v>
      </c>
      <c r="HH6" s="213"/>
      <c r="HI6" s="213"/>
      <c r="HJ6" s="213"/>
      <c r="HK6" s="213"/>
      <c r="HL6" s="213"/>
      <c r="HM6" s="134">
        <v>2</v>
      </c>
      <c r="HN6" s="264" t="s">
        <v>97</v>
      </c>
      <c r="HO6" s="213"/>
      <c r="HP6" s="213"/>
      <c r="HQ6" s="213"/>
      <c r="HR6" s="213"/>
      <c r="HS6" s="213"/>
      <c r="HT6" s="134">
        <v>2</v>
      </c>
      <c r="HU6" s="264" t="s">
        <v>98</v>
      </c>
      <c r="HV6" s="213"/>
      <c r="HW6" s="213"/>
      <c r="HX6" s="213"/>
      <c r="HY6" s="213"/>
      <c r="HZ6" s="213"/>
      <c r="IA6" s="134">
        <v>2</v>
      </c>
      <c r="IB6" s="264" t="s">
        <v>612</v>
      </c>
      <c r="IC6" s="213"/>
      <c r="ID6" s="213"/>
      <c r="IE6" s="213"/>
      <c r="IF6" s="213"/>
      <c r="IG6" s="213"/>
      <c r="IH6" s="134">
        <v>4</v>
      </c>
      <c r="II6" s="150"/>
      <c r="IJ6" s="150"/>
      <c r="IK6" s="150"/>
      <c r="IL6" s="150"/>
      <c r="IM6" s="150"/>
      <c r="IN6" s="150"/>
      <c r="IO6" s="150"/>
      <c r="IP6" s="150"/>
      <c r="IQ6" s="150"/>
      <c r="IR6" s="150"/>
      <c r="IS6" s="150"/>
      <c r="IT6" s="150"/>
    </row>
    <row r="7" spans="1:254" s="62" customFormat="1" ht="15" customHeight="1">
      <c r="A7" s="199"/>
      <c r="B7" s="198"/>
      <c r="C7" s="225" t="s">
        <v>633</v>
      </c>
      <c r="D7" s="225" t="s">
        <v>634</v>
      </c>
      <c r="E7" s="201"/>
      <c r="F7" s="198"/>
      <c r="G7" s="198"/>
      <c r="H7" s="198"/>
      <c r="I7" s="269"/>
      <c r="J7" s="270"/>
      <c r="K7" s="271"/>
      <c r="L7" s="198"/>
      <c r="M7" s="198"/>
      <c r="N7" s="214" t="s">
        <v>8</v>
      </c>
      <c r="O7" s="215"/>
      <c r="P7" s="215"/>
      <c r="Q7" s="215"/>
      <c r="R7" s="215"/>
      <c r="S7" s="216"/>
      <c r="T7" s="214" t="s">
        <v>9</v>
      </c>
      <c r="U7" s="215"/>
      <c r="V7" s="215"/>
      <c r="W7" s="215"/>
      <c r="X7" s="215"/>
      <c r="Y7" s="216"/>
      <c r="Z7" s="217" t="s">
        <v>10</v>
      </c>
      <c r="AA7" s="219" t="s">
        <v>8</v>
      </c>
      <c r="AB7" s="220"/>
      <c r="AC7" s="220"/>
      <c r="AD7" s="220"/>
      <c r="AE7" s="220"/>
      <c r="AF7" s="220"/>
      <c r="AG7" s="220"/>
      <c r="AH7" s="220"/>
      <c r="AI7" s="214" t="s">
        <v>9</v>
      </c>
      <c r="AJ7" s="215"/>
      <c r="AK7" s="215"/>
      <c r="AL7" s="215"/>
      <c r="AM7" s="215"/>
      <c r="AN7" s="216"/>
      <c r="AO7" s="217" t="s">
        <v>10</v>
      </c>
      <c r="AP7" s="219" t="s">
        <v>8</v>
      </c>
      <c r="AQ7" s="220"/>
      <c r="AR7" s="220"/>
      <c r="AS7" s="220"/>
      <c r="AT7" s="220"/>
      <c r="AU7" s="220"/>
      <c r="AV7" s="214" t="s">
        <v>9</v>
      </c>
      <c r="AW7" s="215"/>
      <c r="AX7" s="215"/>
      <c r="AY7" s="215"/>
      <c r="AZ7" s="215"/>
      <c r="BA7" s="216"/>
      <c r="BB7" s="217" t="s">
        <v>10</v>
      </c>
      <c r="BC7" s="214" t="s">
        <v>8</v>
      </c>
      <c r="BD7" s="215"/>
      <c r="BE7" s="215"/>
      <c r="BF7" s="215"/>
      <c r="BG7" s="215"/>
      <c r="BH7" s="216"/>
      <c r="BI7" s="214" t="s">
        <v>9</v>
      </c>
      <c r="BJ7" s="215"/>
      <c r="BK7" s="215"/>
      <c r="BL7" s="215"/>
      <c r="BM7" s="215"/>
      <c r="BN7" s="216"/>
      <c r="BO7" s="263" t="s">
        <v>10</v>
      </c>
      <c r="BP7" s="219" t="s">
        <v>8</v>
      </c>
      <c r="BQ7" s="220"/>
      <c r="BR7" s="220"/>
      <c r="BS7" s="220"/>
      <c r="BT7" s="220"/>
      <c r="BU7" s="220"/>
      <c r="BV7" s="220"/>
      <c r="BW7" s="220"/>
      <c r="BX7" s="214" t="s">
        <v>9</v>
      </c>
      <c r="BY7" s="215"/>
      <c r="BZ7" s="215"/>
      <c r="CA7" s="215"/>
      <c r="CB7" s="215"/>
      <c r="CC7" s="216"/>
      <c r="CD7" s="217" t="s">
        <v>10</v>
      </c>
      <c r="CE7" s="219" t="s">
        <v>8</v>
      </c>
      <c r="CF7" s="220"/>
      <c r="CG7" s="220"/>
      <c r="CH7" s="220"/>
      <c r="CI7" s="220"/>
      <c r="CJ7" s="220"/>
      <c r="CK7" s="214" t="s">
        <v>9</v>
      </c>
      <c r="CL7" s="215"/>
      <c r="CM7" s="215"/>
      <c r="CN7" s="215"/>
      <c r="CO7" s="215"/>
      <c r="CP7" s="216"/>
      <c r="CQ7" s="217" t="s">
        <v>10</v>
      </c>
      <c r="CR7" s="219" t="s">
        <v>8</v>
      </c>
      <c r="CS7" s="220"/>
      <c r="CT7" s="220"/>
      <c r="CU7" s="220"/>
      <c r="CV7" s="220"/>
      <c r="CW7" s="220"/>
      <c r="CX7" s="220"/>
      <c r="CY7" s="220"/>
      <c r="CZ7" s="214" t="s">
        <v>9</v>
      </c>
      <c r="DA7" s="215"/>
      <c r="DB7" s="215"/>
      <c r="DC7" s="215"/>
      <c r="DD7" s="215"/>
      <c r="DE7" s="216"/>
      <c r="DF7" s="217" t="s">
        <v>10</v>
      </c>
      <c r="DG7" s="219" t="s">
        <v>8</v>
      </c>
      <c r="DH7" s="220"/>
      <c r="DI7" s="220"/>
      <c r="DJ7" s="220"/>
      <c r="DK7" s="220"/>
      <c r="DL7" s="220"/>
      <c r="DM7" s="214" t="s">
        <v>9</v>
      </c>
      <c r="DN7" s="215"/>
      <c r="DO7" s="215"/>
      <c r="DP7" s="215"/>
      <c r="DQ7" s="215"/>
      <c r="DR7" s="216"/>
      <c r="DS7" s="217" t="s">
        <v>10</v>
      </c>
      <c r="DT7" s="219" t="s">
        <v>8</v>
      </c>
      <c r="DU7" s="220"/>
      <c r="DV7" s="220"/>
      <c r="DW7" s="220"/>
      <c r="DX7" s="220"/>
      <c r="DY7" s="220"/>
      <c r="DZ7" s="214" t="s">
        <v>9</v>
      </c>
      <c r="EA7" s="215"/>
      <c r="EB7" s="215"/>
      <c r="EC7" s="215"/>
      <c r="ED7" s="215"/>
      <c r="EE7" s="216"/>
      <c r="EF7" s="217" t="s">
        <v>10</v>
      </c>
      <c r="EG7" s="265" t="s">
        <v>8</v>
      </c>
      <c r="EH7" s="266"/>
      <c r="EI7" s="266"/>
      <c r="EJ7" s="266"/>
      <c r="EK7" s="266"/>
      <c r="EL7" s="266"/>
      <c r="EM7" s="212" t="s">
        <v>9</v>
      </c>
      <c r="EN7" s="213"/>
      <c r="EO7" s="213"/>
      <c r="EP7" s="213"/>
      <c r="EQ7" s="213"/>
      <c r="ER7" s="267"/>
      <c r="ES7" s="200" t="s">
        <v>10</v>
      </c>
      <c r="ET7" s="219" t="s">
        <v>8</v>
      </c>
      <c r="EU7" s="220"/>
      <c r="EV7" s="220"/>
      <c r="EW7" s="220"/>
      <c r="EX7" s="220"/>
      <c r="EY7" s="220"/>
      <c r="EZ7" s="214" t="s">
        <v>9</v>
      </c>
      <c r="FA7" s="215"/>
      <c r="FB7" s="215"/>
      <c r="FC7" s="215"/>
      <c r="FD7" s="215"/>
      <c r="FE7" s="216"/>
      <c r="FF7" s="217" t="s">
        <v>10</v>
      </c>
      <c r="FG7" s="219" t="s">
        <v>8</v>
      </c>
      <c r="FH7" s="220"/>
      <c r="FI7" s="220"/>
      <c r="FJ7" s="220"/>
      <c r="FK7" s="220"/>
      <c r="FL7" s="220"/>
      <c r="FM7" s="214" t="s">
        <v>9</v>
      </c>
      <c r="FN7" s="215"/>
      <c r="FO7" s="215"/>
      <c r="FP7" s="215"/>
      <c r="FQ7" s="215"/>
      <c r="FR7" s="216"/>
      <c r="FS7" s="217" t="s">
        <v>10</v>
      </c>
      <c r="FT7" s="219" t="s">
        <v>8</v>
      </c>
      <c r="FU7" s="220"/>
      <c r="FV7" s="220"/>
      <c r="FW7" s="220"/>
      <c r="FX7" s="220"/>
      <c r="FY7" s="220"/>
      <c r="FZ7" s="214" t="s">
        <v>9</v>
      </c>
      <c r="GA7" s="215"/>
      <c r="GB7" s="215"/>
      <c r="GC7" s="215"/>
      <c r="GD7" s="215"/>
      <c r="GE7" s="216"/>
      <c r="GF7" s="217" t="s">
        <v>10</v>
      </c>
      <c r="GG7" s="219" t="s">
        <v>8</v>
      </c>
      <c r="GH7" s="220"/>
      <c r="GI7" s="220"/>
      <c r="GJ7" s="220"/>
      <c r="GK7" s="220"/>
      <c r="GL7" s="220"/>
      <c r="GM7" s="214" t="s">
        <v>9</v>
      </c>
      <c r="GN7" s="215"/>
      <c r="GO7" s="215"/>
      <c r="GP7" s="215"/>
      <c r="GQ7" s="215"/>
      <c r="GR7" s="216"/>
      <c r="GS7" s="217" t="s">
        <v>10</v>
      </c>
      <c r="GT7" s="219" t="s">
        <v>8</v>
      </c>
      <c r="GU7" s="220"/>
      <c r="GV7" s="220"/>
      <c r="GW7" s="220"/>
      <c r="GX7" s="220"/>
      <c r="GY7" s="220"/>
      <c r="GZ7" s="214" t="s">
        <v>9</v>
      </c>
      <c r="HA7" s="215"/>
      <c r="HB7" s="215"/>
      <c r="HC7" s="215"/>
      <c r="HD7" s="215"/>
      <c r="HE7" s="216"/>
      <c r="HF7" s="217" t="s">
        <v>10</v>
      </c>
      <c r="HG7" s="219" t="s">
        <v>8</v>
      </c>
      <c r="HH7" s="220"/>
      <c r="HI7" s="220"/>
      <c r="HJ7" s="220"/>
      <c r="HK7" s="220"/>
      <c r="HL7" s="220"/>
      <c r="HM7" s="217" t="s">
        <v>10</v>
      </c>
      <c r="HN7" s="219" t="s">
        <v>8</v>
      </c>
      <c r="HO7" s="220"/>
      <c r="HP7" s="220"/>
      <c r="HQ7" s="220"/>
      <c r="HR7" s="220"/>
      <c r="HS7" s="220"/>
      <c r="HT7" s="217" t="s">
        <v>10</v>
      </c>
      <c r="HU7" s="219" t="s">
        <v>8</v>
      </c>
      <c r="HV7" s="220"/>
      <c r="HW7" s="220"/>
      <c r="HX7" s="220"/>
      <c r="HY7" s="220"/>
      <c r="HZ7" s="220"/>
      <c r="IA7" s="217" t="s">
        <v>10</v>
      </c>
      <c r="IB7" s="219" t="s">
        <v>8</v>
      </c>
      <c r="IC7" s="220"/>
      <c r="ID7" s="220"/>
      <c r="IE7" s="220"/>
      <c r="IF7" s="220"/>
      <c r="IG7" s="220"/>
      <c r="IH7" s="217" t="s">
        <v>10</v>
      </c>
      <c r="II7" s="150"/>
      <c r="IJ7" s="150"/>
      <c r="IK7" s="150"/>
      <c r="IL7" s="150"/>
      <c r="IM7" s="150"/>
      <c r="IN7" s="150"/>
      <c r="IO7" s="150"/>
      <c r="IP7" s="150"/>
      <c r="IQ7" s="150"/>
      <c r="IR7" s="150"/>
      <c r="IS7" s="150"/>
      <c r="IT7" s="150"/>
    </row>
    <row r="8" spans="1:254" s="87" customFormat="1" ht="33.75" customHeight="1">
      <c r="A8" s="199"/>
      <c r="B8" s="198"/>
      <c r="C8" s="225"/>
      <c r="D8" s="225"/>
      <c r="E8" s="202"/>
      <c r="F8" s="198"/>
      <c r="G8" s="198"/>
      <c r="H8" s="198"/>
      <c r="I8" s="272"/>
      <c r="J8" s="273"/>
      <c r="K8" s="274"/>
      <c r="L8" s="198"/>
      <c r="M8" s="198"/>
      <c r="N8" s="137" t="s">
        <v>11</v>
      </c>
      <c r="O8" s="137" t="s">
        <v>12</v>
      </c>
      <c r="P8" s="138" t="s">
        <v>13</v>
      </c>
      <c r="Q8" s="138" t="s">
        <v>14</v>
      </c>
      <c r="R8" s="138" t="s">
        <v>15</v>
      </c>
      <c r="S8" s="138" t="s">
        <v>16</v>
      </c>
      <c r="T8" s="137" t="s">
        <v>11</v>
      </c>
      <c r="U8" s="137" t="s">
        <v>12</v>
      </c>
      <c r="V8" s="138" t="s">
        <v>13</v>
      </c>
      <c r="W8" s="138" t="s">
        <v>14</v>
      </c>
      <c r="X8" s="138" t="s">
        <v>15</v>
      </c>
      <c r="Y8" s="139" t="s">
        <v>17</v>
      </c>
      <c r="Z8" s="221"/>
      <c r="AA8" s="137" t="s">
        <v>11</v>
      </c>
      <c r="AB8" s="137" t="s">
        <v>11</v>
      </c>
      <c r="AC8" s="137" t="s">
        <v>12</v>
      </c>
      <c r="AD8" s="137" t="s">
        <v>12</v>
      </c>
      <c r="AE8" s="138" t="s">
        <v>13</v>
      </c>
      <c r="AF8" s="138" t="s">
        <v>14</v>
      </c>
      <c r="AG8" s="138" t="s">
        <v>15</v>
      </c>
      <c r="AH8" s="138" t="s">
        <v>17</v>
      </c>
      <c r="AI8" s="137" t="s">
        <v>11</v>
      </c>
      <c r="AJ8" s="137" t="s">
        <v>12</v>
      </c>
      <c r="AK8" s="138" t="s">
        <v>13</v>
      </c>
      <c r="AL8" s="138" t="s">
        <v>14</v>
      </c>
      <c r="AM8" s="138" t="s">
        <v>15</v>
      </c>
      <c r="AN8" s="138" t="s">
        <v>17</v>
      </c>
      <c r="AO8" s="218"/>
      <c r="AP8" s="137" t="s">
        <v>11</v>
      </c>
      <c r="AQ8" s="137" t="s">
        <v>12</v>
      </c>
      <c r="AR8" s="138" t="s">
        <v>13</v>
      </c>
      <c r="AS8" s="138" t="s">
        <v>14</v>
      </c>
      <c r="AT8" s="138" t="s">
        <v>15</v>
      </c>
      <c r="AU8" s="138" t="s">
        <v>17</v>
      </c>
      <c r="AV8" s="137" t="s">
        <v>11</v>
      </c>
      <c r="AW8" s="137" t="s">
        <v>12</v>
      </c>
      <c r="AX8" s="138" t="s">
        <v>13</v>
      </c>
      <c r="AY8" s="138" t="s">
        <v>14</v>
      </c>
      <c r="AZ8" s="138" t="s">
        <v>15</v>
      </c>
      <c r="BA8" s="138" t="s">
        <v>17</v>
      </c>
      <c r="BB8" s="218"/>
      <c r="BC8" s="137" t="s">
        <v>11</v>
      </c>
      <c r="BD8" s="137" t="s">
        <v>12</v>
      </c>
      <c r="BE8" s="138" t="s">
        <v>13</v>
      </c>
      <c r="BF8" s="138" t="s">
        <v>14</v>
      </c>
      <c r="BG8" s="138" t="s">
        <v>15</v>
      </c>
      <c r="BH8" s="138" t="s">
        <v>16</v>
      </c>
      <c r="BI8" s="137" t="s">
        <v>11</v>
      </c>
      <c r="BJ8" s="137" t="s">
        <v>12</v>
      </c>
      <c r="BK8" s="138" t="s">
        <v>13</v>
      </c>
      <c r="BL8" s="138" t="s">
        <v>14</v>
      </c>
      <c r="BM8" s="138" t="s">
        <v>15</v>
      </c>
      <c r="BN8" s="138" t="s">
        <v>17</v>
      </c>
      <c r="BO8" s="263"/>
      <c r="BP8" s="137" t="s">
        <v>11</v>
      </c>
      <c r="BQ8" s="137" t="s">
        <v>11</v>
      </c>
      <c r="BR8" s="137" t="s">
        <v>12</v>
      </c>
      <c r="BS8" s="137" t="s">
        <v>12</v>
      </c>
      <c r="BT8" s="138" t="s">
        <v>13</v>
      </c>
      <c r="BU8" s="138" t="s">
        <v>14</v>
      </c>
      <c r="BV8" s="138" t="s">
        <v>15</v>
      </c>
      <c r="BW8" s="138" t="s">
        <v>17</v>
      </c>
      <c r="BX8" s="137" t="s">
        <v>11</v>
      </c>
      <c r="BY8" s="137" t="s">
        <v>12</v>
      </c>
      <c r="BZ8" s="138" t="s">
        <v>13</v>
      </c>
      <c r="CA8" s="138" t="s">
        <v>14</v>
      </c>
      <c r="CB8" s="138" t="s">
        <v>15</v>
      </c>
      <c r="CC8" s="138" t="s">
        <v>17</v>
      </c>
      <c r="CD8" s="218"/>
      <c r="CE8" s="137" t="s">
        <v>11</v>
      </c>
      <c r="CF8" s="137" t="s">
        <v>12</v>
      </c>
      <c r="CG8" s="138" t="s">
        <v>13</v>
      </c>
      <c r="CH8" s="138" t="s">
        <v>14</v>
      </c>
      <c r="CI8" s="138" t="s">
        <v>15</v>
      </c>
      <c r="CJ8" s="138" t="s">
        <v>17</v>
      </c>
      <c r="CK8" s="137" t="s">
        <v>11</v>
      </c>
      <c r="CL8" s="137" t="s">
        <v>12</v>
      </c>
      <c r="CM8" s="138" t="s">
        <v>13</v>
      </c>
      <c r="CN8" s="138" t="s">
        <v>14</v>
      </c>
      <c r="CO8" s="138" t="s">
        <v>15</v>
      </c>
      <c r="CP8" s="138" t="s">
        <v>17</v>
      </c>
      <c r="CQ8" s="218"/>
      <c r="CR8" s="137" t="s">
        <v>11</v>
      </c>
      <c r="CS8" s="137" t="s">
        <v>11</v>
      </c>
      <c r="CT8" s="137" t="s">
        <v>12</v>
      </c>
      <c r="CU8" s="137" t="s">
        <v>12</v>
      </c>
      <c r="CV8" s="138" t="s">
        <v>13</v>
      </c>
      <c r="CW8" s="138" t="s">
        <v>14</v>
      </c>
      <c r="CX8" s="138" t="s">
        <v>15</v>
      </c>
      <c r="CY8" s="138" t="s">
        <v>17</v>
      </c>
      <c r="CZ8" s="137" t="s">
        <v>11</v>
      </c>
      <c r="DA8" s="137" t="s">
        <v>12</v>
      </c>
      <c r="DB8" s="138" t="s">
        <v>13</v>
      </c>
      <c r="DC8" s="138" t="s">
        <v>14</v>
      </c>
      <c r="DD8" s="138" t="s">
        <v>15</v>
      </c>
      <c r="DE8" s="138" t="s">
        <v>17</v>
      </c>
      <c r="DF8" s="218"/>
      <c r="DG8" s="137" t="s">
        <v>11</v>
      </c>
      <c r="DH8" s="137" t="s">
        <v>12</v>
      </c>
      <c r="DI8" s="138" t="s">
        <v>13</v>
      </c>
      <c r="DJ8" s="138" t="s">
        <v>14</v>
      </c>
      <c r="DK8" s="138" t="s">
        <v>15</v>
      </c>
      <c r="DL8" s="138" t="s">
        <v>17</v>
      </c>
      <c r="DM8" s="137" t="s">
        <v>11</v>
      </c>
      <c r="DN8" s="137" t="s">
        <v>12</v>
      </c>
      <c r="DO8" s="138" t="s">
        <v>13</v>
      </c>
      <c r="DP8" s="138" t="s">
        <v>14</v>
      </c>
      <c r="DQ8" s="138" t="s">
        <v>15</v>
      </c>
      <c r="DR8" s="138" t="s">
        <v>17</v>
      </c>
      <c r="DS8" s="218"/>
      <c r="DT8" s="137" t="s">
        <v>11</v>
      </c>
      <c r="DU8" s="137" t="s">
        <v>12</v>
      </c>
      <c r="DV8" s="138" t="s">
        <v>13</v>
      </c>
      <c r="DW8" s="138" t="s">
        <v>14</v>
      </c>
      <c r="DX8" s="138" t="s">
        <v>15</v>
      </c>
      <c r="DY8" s="138" t="s">
        <v>17</v>
      </c>
      <c r="DZ8" s="137" t="s">
        <v>11</v>
      </c>
      <c r="EA8" s="137" t="s">
        <v>12</v>
      </c>
      <c r="EB8" s="138" t="s">
        <v>13</v>
      </c>
      <c r="EC8" s="138" t="s">
        <v>14</v>
      </c>
      <c r="ED8" s="138" t="s">
        <v>15</v>
      </c>
      <c r="EE8" s="138" t="s">
        <v>17</v>
      </c>
      <c r="EF8" s="218"/>
      <c r="EG8" s="148" t="s">
        <v>11</v>
      </c>
      <c r="EH8" s="148" t="s">
        <v>12</v>
      </c>
      <c r="EI8" s="149" t="s">
        <v>13</v>
      </c>
      <c r="EJ8" s="149" t="s">
        <v>14</v>
      </c>
      <c r="EK8" s="149" t="s">
        <v>15</v>
      </c>
      <c r="EL8" s="149" t="s">
        <v>17</v>
      </c>
      <c r="EM8" s="148" t="s">
        <v>11</v>
      </c>
      <c r="EN8" s="148" t="s">
        <v>12</v>
      </c>
      <c r="EO8" s="149" t="s">
        <v>13</v>
      </c>
      <c r="EP8" s="149" t="s">
        <v>14</v>
      </c>
      <c r="EQ8" s="149" t="s">
        <v>15</v>
      </c>
      <c r="ER8" s="149" t="s">
        <v>17</v>
      </c>
      <c r="ES8" s="202"/>
      <c r="ET8" s="137" t="s">
        <v>11</v>
      </c>
      <c r="EU8" s="137" t="s">
        <v>12</v>
      </c>
      <c r="EV8" s="138" t="s">
        <v>13</v>
      </c>
      <c r="EW8" s="138" t="s">
        <v>14</v>
      </c>
      <c r="EX8" s="138" t="s">
        <v>15</v>
      </c>
      <c r="EY8" s="138" t="s">
        <v>17</v>
      </c>
      <c r="EZ8" s="137" t="s">
        <v>11</v>
      </c>
      <c r="FA8" s="137" t="s">
        <v>12</v>
      </c>
      <c r="FB8" s="138" t="s">
        <v>13</v>
      </c>
      <c r="FC8" s="138" t="s">
        <v>14</v>
      </c>
      <c r="FD8" s="138" t="s">
        <v>15</v>
      </c>
      <c r="FE8" s="138" t="s">
        <v>17</v>
      </c>
      <c r="FF8" s="218"/>
      <c r="FG8" s="137" t="s">
        <v>11</v>
      </c>
      <c r="FH8" s="137" t="s">
        <v>12</v>
      </c>
      <c r="FI8" s="138" t="s">
        <v>13</v>
      </c>
      <c r="FJ8" s="138" t="s">
        <v>14</v>
      </c>
      <c r="FK8" s="138" t="s">
        <v>15</v>
      </c>
      <c r="FL8" s="138" t="s">
        <v>17</v>
      </c>
      <c r="FM8" s="137" t="s">
        <v>11</v>
      </c>
      <c r="FN8" s="137" t="s">
        <v>12</v>
      </c>
      <c r="FO8" s="138" t="s">
        <v>13</v>
      </c>
      <c r="FP8" s="138" t="s">
        <v>14</v>
      </c>
      <c r="FQ8" s="138" t="s">
        <v>15</v>
      </c>
      <c r="FR8" s="138" t="s">
        <v>17</v>
      </c>
      <c r="FS8" s="218"/>
      <c r="FT8" s="137" t="s">
        <v>11</v>
      </c>
      <c r="FU8" s="137" t="s">
        <v>12</v>
      </c>
      <c r="FV8" s="138" t="s">
        <v>13</v>
      </c>
      <c r="FW8" s="138" t="s">
        <v>14</v>
      </c>
      <c r="FX8" s="138" t="s">
        <v>15</v>
      </c>
      <c r="FY8" s="138" t="s">
        <v>17</v>
      </c>
      <c r="FZ8" s="137" t="s">
        <v>11</v>
      </c>
      <c r="GA8" s="137" t="s">
        <v>12</v>
      </c>
      <c r="GB8" s="138" t="s">
        <v>13</v>
      </c>
      <c r="GC8" s="138" t="s">
        <v>14</v>
      </c>
      <c r="GD8" s="138" t="s">
        <v>15</v>
      </c>
      <c r="GE8" s="138" t="s">
        <v>17</v>
      </c>
      <c r="GF8" s="218"/>
      <c r="GG8" s="137" t="s">
        <v>11</v>
      </c>
      <c r="GH8" s="137" t="s">
        <v>12</v>
      </c>
      <c r="GI8" s="138" t="s">
        <v>13</v>
      </c>
      <c r="GJ8" s="138" t="s">
        <v>14</v>
      </c>
      <c r="GK8" s="138" t="s">
        <v>15</v>
      </c>
      <c r="GL8" s="138" t="s">
        <v>17</v>
      </c>
      <c r="GM8" s="137" t="s">
        <v>11</v>
      </c>
      <c r="GN8" s="137" t="s">
        <v>12</v>
      </c>
      <c r="GO8" s="138" t="s">
        <v>13</v>
      </c>
      <c r="GP8" s="138" t="s">
        <v>14</v>
      </c>
      <c r="GQ8" s="138" t="s">
        <v>15</v>
      </c>
      <c r="GR8" s="138" t="s">
        <v>17</v>
      </c>
      <c r="GS8" s="218"/>
      <c r="GT8" s="137" t="s">
        <v>11</v>
      </c>
      <c r="GU8" s="137" t="s">
        <v>12</v>
      </c>
      <c r="GV8" s="138" t="s">
        <v>13</v>
      </c>
      <c r="GW8" s="138" t="s">
        <v>14</v>
      </c>
      <c r="GX8" s="138" t="s">
        <v>15</v>
      </c>
      <c r="GY8" s="138" t="s">
        <v>17</v>
      </c>
      <c r="GZ8" s="137" t="s">
        <v>11</v>
      </c>
      <c r="HA8" s="137" t="s">
        <v>12</v>
      </c>
      <c r="HB8" s="138" t="s">
        <v>13</v>
      </c>
      <c r="HC8" s="138" t="s">
        <v>14</v>
      </c>
      <c r="HD8" s="138" t="s">
        <v>15</v>
      </c>
      <c r="HE8" s="138" t="s">
        <v>17</v>
      </c>
      <c r="HF8" s="218"/>
      <c r="HG8" s="137" t="s">
        <v>11</v>
      </c>
      <c r="HH8" s="137" t="s">
        <v>12</v>
      </c>
      <c r="HI8" s="138" t="s">
        <v>13</v>
      </c>
      <c r="HJ8" s="138" t="s">
        <v>14</v>
      </c>
      <c r="HK8" s="138" t="s">
        <v>15</v>
      </c>
      <c r="HL8" s="138" t="s">
        <v>17</v>
      </c>
      <c r="HM8" s="218"/>
      <c r="HN8" s="137" t="s">
        <v>11</v>
      </c>
      <c r="HO8" s="137" t="s">
        <v>12</v>
      </c>
      <c r="HP8" s="138" t="s">
        <v>13</v>
      </c>
      <c r="HQ8" s="138" t="s">
        <v>14</v>
      </c>
      <c r="HR8" s="138" t="s">
        <v>15</v>
      </c>
      <c r="HS8" s="138" t="s">
        <v>17</v>
      </c>
      <c r="HT8" s="218"/>
      <c r="HU8" s="137" t="s">
        <v>11</v>
      </c>
      <c r="HV8" s="137" t="s">
        <v>12</v>
      </c>
      <c r="HW8" s="138" t="s">
        <v>13</v>
      </c>
      <c r="HX8" s="138" t="s">
        <v>14</v>
      </c>
      <c r="HY8" s="138" t="s">
        <v>15</v>
      </c>
      <c r="HZ8" s="138" t="s">
        <v>17</v>
      </c>
      <c r="IA8" s="218"/>
      <c r="IB8" s="137" t="s">
        <v>11</v>
      </c>
      <c r="IC8" s="137" t="s">
        <v>12</v>
      </c>
      <c r="ID8" s="138" t="s">
        <v>13</v>
      </c>
      <c r="IE8" s="138" t="s">
        <v>14</v>
      </c>
      <c r="IF8" s="138" t="s">
        <v>15</v>
      </c>
      <c r="IG8" s="138" t="s">
        <v>17</v>
      </c>
      <c r="IH8" s="218"/>
      <c r="II8" s="151"/>
      <c r="IJ8" s="151"/>
      <c r="IK8" s="151"/>
      <c r="IL8" s="151"/>
      <c r="IM8" s="151"/>
      <c r="IN8" s="151"/>
      <c r="IO8" s="151"/>
      <c r="IP8" s="151"/>
      <c r="IQ8" s="151"/>
      <c r="IR8" s="151"/>
      <c r="IS8" s="151"/>
      <c r="IT8" s="151"/>
    </row>
    <row r="9" spans="1:242" s="40" customFormat="1" ht="16.5" customHeight="1">
      <c r="A9" s="190">
        <v>1</v>
      </c>
      <c r="B9" s="191" t="s">
        <v>114</v>
      </c>
      <c r="C9" s="183" t="s">
        <v>423</v>
      </c>
      <c r="D9" s="184" t="s">
        <v>436</v>
      </c>
      <c r="E9" s="52" t="str">
        <f>C9&amp;D9</f>
        <v>1313CB1411</v>
      </c>
      <c r="F9" s="53" t="s">
        <v>555</v>
      </c>
      <c r="G9" s="54" t="s">
        <v>437</v>
      </c>
      <c r="H9" s="64" t="str">
        <f>I9&amp;"/"&amp;J9&amp;"/"&amp;19&amp;K9</f>
        <v>05/02/1994</v>
      </c>
      <c r="I9" s="31" t="s">
        <v>130</v>
      </c>
      <c r="J9" s="31" t="s">
        <v>187</v>
      </c>
      <c r="K9" s="30">
        <v>94</v>
      </c>
      <c r="L9" s="32" t="s">
        <v>438</v>
      </c>
      <c r="M9" s="29" t="s">
        <v>314</v>
      </c>
      <c r="N9" s="33"/>
      <c r="O9" s="33"/>
      <c r="P9" s="142">
        <f>ROUND((N9+O9*2)/3,1)</f>
        <v>0</v>
      </c>
      <c r="Q9" s="33"/>
      <c r="R9" s="33"/>
      <c r="S9" s="128">
        <f>ROUND((MAX(Q9:R9)+P9)/2,1)</f>
        <v>0</v>
      </c>
      <c r="T9" s="33"/>
      <c r="U9" s="33"/>
      <c r="V9" s="142">
        <f>ROUND((T9+U9*2)/3,1)</f>
        <v>0</v>
      </c>
      <c r="W9" s="33"/>
      <c r="X9" s="33"/>
      <c r="Y9" s="128">
        <f>ROUND((MAX(W9:X9)+V9)/2,1)</f>
        <v>0</v>
      </c>
      <c r="Z9" s="143">
        <f>ROUND(IF(V9=0,(MAX(Q9,R9)+P9)/2,(MAX(W9,X9)+V9)/2),1)</f>
        <v>0</v>
      </c>
      <c r="AA9" s="33"/>
      <c r="AB9" s="33"/>
      <c r="AC9" s="33"/>
      <c r="AD9" s="33"/>
      <c r="AE9" s="142">
        <f>ROUND((AA9+AB9+AC9*2+AD9*2)/6,1)</f>
        <v>0</v>
      </c>
      <c r="AF9" s="33"/>
      <c r="AG9" s="33"/>
      <c r="AH9" s="128">
        <f>ROUND((MAX(AF9:AG9)+AE9)/2,1)</f>
        <v>0</v>
      </c>
      <c r="AI9" s="33"/>
      <c r="AJ9" s="33"/>
      <c r="AK9" s="142">
        <f>ROUND((AI9+AJ9*2)/3,1)</f>
        <v>0</v>
      </c>
      <c r="AL9" s="33"/>
      <c r="AM9" s="33"/>
      <c r="AN9" s="128">
        <f>ROUND((MAX(AL9:AM9)+AK9)/2,1)</f>
        <v>0</v>
      </c>
      <c r="AO9" s="143">
        <f>ROUND(IF(AK9=0,(MAX(AF9,AG9)+AE9)/2,(MAX(AL9,AM9)+AK9)/2),1)</f>
        <v>0</v>
      </c>
      <c r="AP9" s="33"/>
      <c r="AQ9" s="33"/>
      <c r="AR9" s="142">
        <f>ROUND((AP9+AQ9*2)/3,1)</f>
        <v>0</v>
      </c>
      <c r="AS9" s="33"/>
      <c r="AT9" s="33"/>
      <c r="AU9" s="128">
        <f>ROUND((MAX(AS9:AT9)+AR9)/2,1)</f>
        <v>0</v>
      </c>
      <c r="AV9" s="33"/>
      <c r="AW9" s="33"/>
      <c r="AX9" s="142">
        <f>ROUND((AV9+AW9*2)/3,1)</f>
        <v>0</v>
      </c>
      <c r="AY9" s="33"/>
      <c r="AZ9" s="33"/>
      <c r="BA9" s="128">
        <f>ROUND((AY9+AZ9*2)/3,1)</f>
        <v>0</v>
      </c>
      <c r="BB9" s="143">
        <f>ROUND(IF(AX9=0,(MAX(AS9,AT9)+AR9)/2,(MAX(AY9,AZ9)+AX9)/2),1)</f>
        <v>0</v>
      </c>
      <c r="BC9" s="33">
        <v>9</v>
      </c>
      <c r="BD9" s="33">
        <v>6</v>
      </c>
      <c r="BE9" s="142">
        <f>ROUND((BC9+BD9*2)/3,1)</f>
        <v>7</v>
      </c>
      <c r="BF9" s="33">
        <v>9</v>
      </c>
      <c r="BG9" s="33"/>
      <c r="BH9" s="128">
        <f>ROUND((MAX(BF9:BG9)+BE9)/2,1)</f>
        <v>8</v>
      </c>
      <c r="BI9" s="33"/>
      <c r="BJ9" s="33"/>
      <c r="BK9" s="142">
        <f>ROUND((BI9+BJ9*2)/3,1)</f>
        <v>0</v>
      </c>
      <c r="BL9" s="33"/>
      <c r="BM9" s="33"/>
      <c r="BN9" s="128">
        <f>ROUND((MAX(BL9:BM9)+BK9)/2,1)</f>
        <v>0</v>
      </c>
      <c r="BO9" s="143">
        <f>ROUND(IF(BK9=0,(MAX(BF9,BG9)+BE9)/2,(MAX(BL9,BM9)+BK9)/2),1)</f>
        <v>8</v>
      </c>
      <c r="BP9" s="33"/>
      <c r="BQ9" s="33"/>
      <c r="BR9" s="33"/>
      <c r="BS9" s="33"/>
      <c r="BT9" s="142">
        <f>ROUND((BP9+BQ9+BR9*2+BS9*2)/6,1)</f>
        <v>0</v>
      </c>
      <c r="BU9" s="33"/>
      <c r="BV9" s="33"/>
      <c r="BW9" s="128">
        <f>ROUND((MAX(BU9:BV9)+BT9)/2,1)</f>
        <v>0</v>
      </c>
      <c r="BX9" s="33"/>
      <c r="BY9" s="33"/>
      <c r="BZ9" s="142">
        <f>ROUND((BX9+BY9*2)/3,1)</f>
        <v>0</v>
      </c>
      <c r="CA9" s="33"/>
      <c r="CB9" s="33"/>
      <c r="CC9" s="128">
        <f>ROUND((MAX(CA9:CB9)+BZ9)/2,1)</f>
        <v>0</v>
      </c>
      <c r="CD9" s="143">
        <f>ROUND(IF(BZ9=0,(MAX(BU9,BV9)+BT9)/2,(MAX(CA9,CB9)+BZ9)/2),1)</f>
        <v>0</v>
      </c>
      <c r="CE9" s="33">
        <v>7</v>
      </c>
      <c r="CF9" s="33">
        <v>3</v>
      </c>
      <c r="CG9" s="142">
        <f>ROUND((CE9+CF9*2)/3,1)</f>
        <v>4.3</v>
      </c>
      <c r="CH9" s="33">
        <v>7</v>
      </c>
      <c r="CI9" s="33"/>
      <c r="CJ9" s="128">
        <f>ROUND((MAX(CH9:CI9)+CG9)/2,1)</f>
        <v>5.7</v>
      </c>
      <c r="CK9" s="33"/>
      <c r="CL9" s="33"/>
      <c r="CM9" s="142">
        <f>ROUND((CK9+CL9*2)/3,1)</f>
        <v>0</v>
      </c>
      <c r="CN9" s="33"/>
      <c r="CO9" s="33"/>
      <c r="CP9" s="128">
        <f>ROUND((CN9+CO9*2)/3,1)</f>
        <v>0</v>
      </c>
      <c r="CQ9" s="143">
        <f>ROUND(IF(CM9=0,(MAX(CH9,CI9)+CG9)/2,(MAX(CN9,CO9)+CM9)/2),1)</f>
        <v>5.7</v>
      </c>
      <c r="CR9" s="33"/>
      <c r="CS9" s="33"/>
      <c r="CT9" s="33"/>
      <c r="CU9" s="33"/>
      <c r="CV9" s="142">
        <f>ROUND((CR9+CS9+CT9*2+CU9*2)/6,1)</f>
        <v>0</v>
      </c>
      <c r="CW9" s="33"/>
      <c r="CX9" s="33"/>
      <c r="CY9" s="128">
        <f>ROUND((MAX(CW9:CX9)+CV9)/2,1)</f>
        <v>0</v>
      </c>
      <c r="CZ9" s="35"/>
      <c r="DA9" s="35"/>
      <c r="DB9" s="142">
        <f>ROUND((CZ9+DA9*2)/3,1)</f>
        <v>0</v>
      </c>
      <c r="DC9" s="35"/>
      <c r="DD9" s="35"/>
      <c r="DE9" s="128">
        <f>ROUND((MAX(DC9:DD9)+DB9)/2,1)</f>
        <v>0</v>
      </c>
      <c r="DF9" s="143">
        <f>ROUND(IF(DB9=0,(MAX(CW9,CX9)+CV9)/2,(MAX(DC9,DD9)+DB9)/2),1)</f>
        <v>0</v>
      </c>
      <c r="DG9" s="33"/>
      <c r="DH9" s="33"/>
      <c r="DI9" s="142">
        <f>ROUND((DG9+DH9*2)/3,1)</f>
        <v>0</v>
      </c>
      <c r="DJ9" s="33"/>
      <c r="DK9" s="33"/>
      <c r="DL9" s="128">
        <f>ROUND((MAX(DJ9:DK9)+DI9)/2,1)</f>
        <v>0</v>
      </c>
      <c r="DM9" s="33"/>
      <c r="DN9" s="33"/>
      <c r="DO9" s="142">
        <f>ROUND((DM9+DN9*2)/3,1)</f>
        <v>0</v>
      </c>
      <c r="DP9" s="33"/>
      <c r="DQ9" s="33"/>
      <c r="DR9" s="128">
        <f>ROUND((MAX(DP9:DQ9)+DO9)/2,1)</f>
        <v>0</v>
      </c>
      <c r="DS9" s="143">
        <f>ROUND(IF(DO9=0,(MAX(DJ9,DK9)+DI9)/2,(MAX(DP9,DQ9)+DO9)/2),1)</f>
        <v>0</v>
      </c>
      <c r="DT9" s="33"/>
      <c r="DU9" s="33"/>
      <c r="DV9" s="142">
        <f>ROUND((DT9+DU9*2)/3,1)</f>
        <v>0</v>
      </c>
      <c r="DW9" s="33"/>
      <c r="DX9" s="33"/>
      <c r="DY9" s="128">
        <f>ROUND((MAX(DW9:DX9)+DV9)/2,1)</f>
        <v>0</v>
      </c>
      <c r="DZ9" s="33"/>
      <c r="EA9" s="33"/>
      <c r="EB9" s="142">
        <f>ROUND((DZ9+EA9*2)/3,1)</f>
        <v>0</v>
      </c>
      <c r="EC9" s="33"/>
      <c r="ED9" s="33"/>
      <c r="EE9" s="128">
        <f>ROUND((MAX(EC9:ED9)+EB9)/2,1)</f>
        <v>0</v>
      </c>
      <c r="EF9" s="143">
        <f>ROUND(IF(EB9=0,(MAX(DW9,DX9)+DV9)/2,(MAX(EC9,ED9)+EB0)/2),1)</f>
        <v>0</v>
      </c>
      <c r="EG9" s="50">
        <v>5</v>
      </c>
      <c r="EH9" s="50">
        <v>5</v>
      </c>
      <c r="EI9" s="128">
        <f>ROUND((EG9+EH9*2)/3,1)</f>
        <v>5</v>
      </c>
      <c r="EJ9" s="126"/>
      <c r="EK9" s="126"/>
      <c r="EL9" s="128">
        <f>ROUND((MAX(EJ9:EK9)+EI9)/2,1)</f>
        <v>2.5</v>
      </c>
      <c r="EM9" s="126"/>
      <c r="EN9" s="126"/>
      <c r="EO9" s="128">
        <f>ROUND((EM9+EM9*2)/3,1)</f>
        <v>0</v>
      </c>
      <c r="EP9" s="126"/>
      <c r="EQ9" s="126"/>
      <c r="ER9" s="128">
        <f>ROUND((MAX(EP9:EQ9)+EO9)/2,1)</f>
        <v>0</v>
      </c>
      <c r="ES9" s="128">
        <f>ROUND(IF(EO9=0,(MAX(EJ9,EK9)+EI9)/2,(MAX(EP9,EQ9)+EO9)/2),1)</f>
        <v>2.5</v>
      </c>
      <c r="ET9" s="33"/>
      <c r="EU9" s="33"/>
      <c r="EV9" s="142">
        <f>ROUND((ET9+EU9*2)/3,1)</f>
        <v>0</v>
      </c>
      <c r="EW9" s="33"/>
      <c r="EX9" s="33"/>
      <c r="EY9" s="128">
        <f>ROUND((MAX(EW9:EX9)+EV9)/2,1)</f>
        <v>0</v>
      </c>
      <c r="EZ9" s="33"/>
      <c r="FA9" s="33"/>
      <c r="FB9" s="142">
        <f>ROUND((EZ9+FA9*2)/3,1)</f>
        <v>0</v>
      </c>
      <c r="FC9" s="58"/>
      <c r="FD9" s="33"/>
      <c r="FE9" s="128">
        <f>ROUND((MAX(FC9:FD9)+FB9)/2,1)</f>
        <v>0</v>
      </c>
      <c r="FF9" s="143">
        <f>ROUND(IF(FB9=0,(MAX(EW9,EX9)+EV9)/2,(MAX(FC9,FD9)+FB9)/2),1)</f>
        <v>0</v>
      </c>
      <c r="FG9" s="33"/>
      <c r="FH9" s="33"/>
      <c r="FI9" s="142">
        <f>ROUND((FG9+FH9*2)/3,1)</f>
        <v>0</v>
      </c>
      <c r="FJ9" s="33"/>
      <c r="FK9" s="33"/>
      <c r="FL9" s="128">
        <f>ROUND((MAX(FJ9:FK9)+FI9)/2,1)</f>
        <v>0</v>
      </c>
      <c r="FM9" s="33"/>
      <c r="FN9" s="33"/>
      <c r="FO9" s="142">
        <f>ROUND((FM9+FN9*2)/3,1)</f>
        <v>0</v>
      </c>
      <c r="FP9" s="33"/>
      <c r="FQ9" s="33"/>
      <c r="FR9" s="128">
        <f>ROUND((MAX(FP9:FQ9)+FO9)/2,1)</f>
        <v>0</v>
      </c>
      <c r="FS9" s="143">
        <f>ROUND(IF(FO9=0,(MAX(FJ9,FK9)+FI9)/2,(MAX(FP9,FQ9)+FO9)/2),1)</f>
        <v>0</v>
      </c>
      <c r="FT9" s="33"/>
      <c r="FU9" s="33"/>
      <c r="FV9" s="142">
        <f>ROUND((FT9+FU9*2)/3,1)</f>
        <v>0</v>
      </c>
      <c r="FW9" s="33"/>
      <c r="FX9" s="33"/>
      <c r="FY9" s="128">
        <f>ROUND((MAX(FW9:FX9)+FV9)/2,1)</f>
        <v>0</v>
      </c>
      <c r="FZ9" s="33"/>
      <c r="GA9" s="33"/>
      <c r="GB9" s="142">
        <f>ROUND((FZ9+GA9*2)/3,1)</f>
        <v>0</v>
      </c>
      <c r="GC9" s="33"/>
      <c r="GD9" s="33"/>
      <c r="GE9" s="128">
        <f>ROUND((MAX(GC9:GD9)+GB9)/2,1)</f>
        <v>0</v>
      </c>
      <c r="GF9" s="143">
        <f>ROUND(IF(GB9=0,(MAX(FW9,FX9)+FV9)/2,(MAX(GC9,GD9)+GB9)/2),1)</f>
        <v>0</v>
      </c>
      <c r="GG9" s="33"/>
      <c r="GH9" s="33"/>
      <c r="GI9" s="142">
        <f>ROUND((GG9+GH9*2)/3,1)</f>
        <v>0</v>
      </c>
      <c r="GJ9" s="33"/>
      <c r="GK9" s="33"/>
      <c r="GL9" s="128">
        <f>ROUND((MAX(GJ9:GK9)+GI9)/2,1)</f>
        <v>0</v>
      </c>
      <c r="GM9" s="33"/>
      <c r="GN9" s="33"/>
      <c r="GO9" s="142">
        <f>ROUND((GM9+GN9*2)/3,1)</f>
        <v>0</v>
      </c>
      <c r="GP9" s="33"/>
      <c r="GQ9" s="33"/>
      <c r="GR9" s="128">
        <f>ROUND((MAX(GP9:GQ9)+GO9)/2,1)</f>
        <v>0</v>
      </c>
      <c r="GS9" s="143">
        <f>ROUND(IF(GO9=0,(MAX(GJ9,GK9)+GI9)/2,(MAX(GP9,GQ9)+GO9)/2),1)</f>
        <v>0</v>
      </c>
      <c r="GT9" s="33"/>
      <c r="GU9" s="33"/>
      <c r="GV9" s="142">
        <f>ROUND((GT9+GU9*2)/3,1)</f>
        <v>0</v>
      </c>
      <c r="GW9" s="33"/>
      <c r="GX9" s="33"/>
      <c r="GY9" s="128">
        <f>ROUND((MAX(GW9:GX9)+GV9)/2,1)</f>
        <v>0</v>
      </c>
      <c r="GZ9" s="33"/>
      <c r="HA9" s="33"/>
      <c r="HB9" s="142">
        <f>ROUND((GZ9+HA9*2)/3,1)</f>
        <v>0</v>
      </c>
      <c r="HC9" s="33"/>
      <c r="HD9" s="33"/>
      <c r="HE9" s="128">
        <f>ROUND((MAX(HC9:HD9)+HB9)/2,1)</f>
        <v>0</v>
      </c>
      <c r="HF9" s="143">
        <f>ROUND(IF(HB9=0,(MAX(GW9,GX9)+GV9)/2,(MAX(HC9,HD9)+HB9)/2),1)</f>
        <v>0</v>
      </c>
      <c r="HG9" s="33"/>
      <c r="HH9" s="33"/>
      <c r="HI9" s="142">
        <f>ROUND((HG9+HH9*2)/3,1)</f>
        <v>0</v>
      </c>
      <c r="HJ9" s="33"/>
      <c r="HK9" s="33"/>
      <c r="HL9" s="128">
        <f>ROUND((MAX(HJ9:HK9)+HI9)/2,1)</f>
        <v>0</v>
      </c>
      <c r="HM9" s="143">
        <f>HL9</f>
        <v>0</v>
      </c>
      <c r="HN9" s="33">
        <v>7</v>
      </c>
      <c r="HO9" s="33">
        <v>6</v>
      </c>
      <c r="HP9" s="142">
        <f>ROUND((HN9+HO9*2)/3,1)</f>
        <v>6.3</v>
      </c>
      <c r="HQ9" s="33"/>
      <c r="HR9" s="33"/>
      <c r="HS9" s="128">
        <f>ROUND((MAX(HQ9:HR9)+HP9)/2,1)</f>
        <v>3.2</v>
      </c>
      <c r="HT9" s="143">
        <f>HS9</f>
        <v>3.2</v>
      </c>
      <c r="HU9" s="33"/>
      <c r="HV9" s="33"/>
      <c r="HW9" s="142">
        <f>ROUND((HU9+HV9*2)/3,1)</f>
        <v>0</v>
      </c>
      <c r="HX9" s="33"/>
      <c r="HY9" s="33"/>
      <c r="HZ9" s="128">
        <f>ROUND((MAX(HX9:HY9)+HW9)/2,1)</f>
        <v>0</v>
      </c>
      <c r="IA9" s="143">
        <f>HZ9</f>
        <v>0</v>
      </c>
      <c r="IB9" s="33"/>
      <c r="IC9" s="33"/>
      <c r="ID9" s="128">
        <f>ROUND((IB9+IC9*2)/3,1)</f>
        <v>0</v>
      </c>
      <c r="IE9" s="29"/>
      <c r="IF9" s="29"/>
      <c r="IG9" s="128">
        <f>ROUND((MAX(IE9:IF9)+ID9)/2,1)</f>
        <v>0</v>
      </c>
      <c r="IH9" s="143">
        <f>IG9</f>
        <v>0</v>
      </c>
    </row>
    <row r="10" spans="1:242" s="40" customFormat="1" ht="16.5" customHeight="1">
      <c r="A10" s="190">
        <v>2</v>
      </c>
      <c r="B10" s="191" t="s">
        <v>114</v>
      </c>
      <c r="C10" s="183" t="s">
        <v>423</v>
      </c>
      <c r="D10" s="184" t="s">
        <v>424</v>
      </c>
      <c r="E10" s="52" t="str">
        <f>C10&amp;D10</f>
        <v>1313CB1442</v>
      </c>
      <c r="F10" s="53" t="s">
        <v>425</v>
      </c>
      <c r="G10" s="54" t="s">
        <v>426</v>
      </c>
      <c r="H10" s="64" t="str">
        <f>I10&amp;"/"&amp;J10&amp;"/"&amp;19&amp;K10</f>
        <v>09/11/1998</v>
      </c>
      <c r="I10" s="31" t="s">
        <v>120</v>
      </c>
      <c r="J10" s="31" t="s">
        <v>146</v>
      </c>
      <c r="K10" s="30">
        <v>98</v>
      </c>
      <c r="L10" s="32" t="s">
        <v>133</v>
      </c>
      <c r="M10" s="29" t="s">
        <v>123</v>
      </c>
      <c r="N10" s="33"/>
      <c r="O10" s="33"/>
      <c r="P10" s="142">
        <f>ROUND((N10+O10*2)/3,1)</f>
        <v>0</v>
      </c>
      <c r="Q10" s="33"/>
      <c r="R10" s="33"/>
      <c r="S10" s="128">
        <f>ROUND((MAX(Q10:R10)+P10)/2,1)</f>
        <v>0</v>
      </c>
      <c r="T10" s="33"/>
      <c r="U10" s="33"/>
      <c r="V10" s="142">
        <f>ROUND((T10+U10*2)/3,1)</f>
        <v>0</v>
      </c>
      <c r="W10" s="33"/>
      <c r="X10" s="33"/>
      <c r="Y10" s="128">
        <f>ROUND((MAX(W10:X10)+V10)/2,1)</f>
        <v>0</v>
      </c>
      <c r="Z10" s="143">
        <f>ROUND(IF(V10=0,(MAX(Q10,R10)+P10)/2,(MAX(W10,X10)+V10)/2),1)</f>
        <v>0</v>
      </c>
      <c r="AA10" s="33">
        <v>5</v>
      </c>
      <c r="AB10" s="33">
        <v>5</v>
      </c>
      <c r="AC10" s="33">
        <v>5</v>
      </c>
      <c r="AD10" s="33">
        <v>6</v>
      </c>
      <c r="AE10" s="142">
        <f>ROUND((AA10+AB10+AC10*2+AD10*2)/6,1)</f>
        <v>5.3</v>
      </c>
      <c r="AF10" s="33">
        <v>6</v>
      </c>
      <c r="AG10" s="33"/>
      <c r="AH10" s="128">
        <f>ROUND((MAX(AF10:AG10)+AE10)/2,1)</f>
        <v>5.7</v>
      </c>
      <c r="AI10" s="33"/>
      <c r="AJ10" s="33"/>
      <c r="AK10" s="142">
        <f>ROUND((AI10+AJ10*2)/3,1)</f>
        <v>0</v>
      </c>
      <c r="AL10" s="33"/>
      <c r="AM10" s="33"/>
      <c r="AN10" s="128">
        <f>ROUND((MAX(AL10:AM10)+AK10)/2,1)</f>
        <v>0</v>
      </c>
      <c r="AO10" s="143">
        <f>ROUND(IF(AK10=0,(MAX(AF10,AG10)+AE10)/2,(MAX(AL10,AM10)+AK10)/2),1)</f>
        <v>5.7</v>
      </c>
      <c r="AP10" s="33">
        <v>5</v>
      </c>
      <c r="AQ10" s="33">
        <v>5</v>
      </c>
      <c r="AR10" s="142">
        <f>ROUND((AP10+AQ10*2)/3,1)</f>
        <v>5</v>
      </c>
      <c r="AS10" s="36"/>
      <c r="AT10" s="33"/>
      <c r="AU10" s="128">
        <f>ROUND((MAX(AS10:AT10)+AR10)/2,1)</f>
        <v>2.5</v>
      </c>
      <c r="AV10" s="33"/>
      <c r="AW10" s="33"/>
      <c r="AX10" s="142">
        <f>ROUND((AV10+AW10*2)/3,1)</f>
        <v>0</v>
      </c>
      <c r="AY10" s="33"/>
      <c r="AZ10" s="33"/>
      <c r="BA10" s="128">
        <f>ROUND((AY10+AZ10*2)/3,1)</f>
        <v>0</v>
      </c>
      <c r="BB10" s="143">
        <f>ROUND(IF(AX10=0,(MAX(AS10,AT10)+AR10)/2,(MAX(AY10,AZ10)+AX10)/2),1)</f>
        <v>2.5</v>
      </c>
      <c r="BC10" s="33">
        <v>9</v>
      </c>
      <c r="BD10" s="33">
        <v>5</v>
      </c>
      <c r="BE10" s="142">
        <f>ROUND((BC10+BD10*2)/3,1)</f>
        <v>6.3</v>
      </c>
      <c r="BF10" s="33">
        <v>8</v>
      </c>
      <c r="BG10" s="33"/>
      <c r="BH10" s="128">
        <f>ROUND((MAX(BF10:BG10)+BE10)/2,1)</f>
        <v>7.2</v>
      </c>
      <c r="BI10" s="33"/>
      <c r="BJ10" s="33"/>
      <c r="BK10" s="142">
        <f>ROUND((BI10+BJ10*2)/3,1)</f>
        <v>0</v>
      </c>
      <c r="BL10" s="33"/>
      <c r="BM10" s="33"/>
      <c r="BN10" s="128">
        <f>ROUND((MAX(BL10:BM10)+BK10)/2,1)</f>
        <v>0</v>
      </c>
      <c r="BO10" s="143">
        <f>ROUND(IF(BK10=0,(MAX(BF10,BG10)+BE10)/2,(MAX(BL10,BM10)+BK10)/2),1)</f>
        <v>7.2</v>
      </c>
      <c r="BP10" s="33"/>
      <c r="BQ10" s="33"/>
      <c r="BR10" s="33"/>
      <c r="BS10" s="33"/>
      <c r="BT10" s="142">
        <f>ROUND((BP10+BQ10+BR10*2+BS10*2)/6,1)</f>
        <v>0</v>
      </c>
      <c r="BU10" s="33"/>
      <c r="BV10" s="33"/>
      <c r="BW10" s="128">
        <f>ROUND((MAX(BU10:BV10)+BT10)/2,1)</f>
        <v>0</v>
      </c>
      <c r="BX10" s="33"/>
      <c r="BY10" s="33"/>
      <c r="BZ10" s="142">
        <f>ROUND((BX10+BY10*2)/3,1)</f>
        <v>0</v>
      </c>
      <c r="CA10" s="33"/>
      <c r="CB10" s="33"/>
      <c r="CC10" s="128">
        <f>ROUND((MAX(CA10:CB10)+BZ10)/2,1)</f>
        <v>0</v>
      </c>
      <c r="CD10" s="143">
        <f>ROUND(IF(BZ10=0,(MAX(BU10,BV10)+BT10)/2,(MAX(CA10,CB10)+BZ10)/2),1)</f>
        <v>0</v>
      </c>
      <c r="CE10" s="33">
        <v>5</v>
      </c>
      <c r="CF10" s="33">
        <v>5</v>
      </c>
      <c r="CG10" s="142">
        <f>ROUND((CE10+CF10*2)/3,1)</f>
        <v>5</v>
      </c>
      <c r="CH10" s="33">
        <v>7</v>
      </c>
      <c r="CI10" s="33"/>
      <c r="CJ10" s="128">
        <f>ROUND((MAX(CH10:CI10)+CG10)/2,1)</f>
        <v>6</v>
      </c>
      <c r="CK10" s="33"/>
      <c r="CL10" s="33"/>
      <c r="CM10" s="142">
        <f>ROUND((CK10+CL10*2)/3,1)</f>
        <v>0</v>
      </c>
      <c r="CN10" s="33"/>
      <c r="CO10" s="33"/>
      <c r="CP10" s="128">
        <f>ROUND((CN10+CO10*2)/3,1)</f>
        <v>0</v>
      </c>
      <c r="CQ10" s="143">
        <f>ROUND(IF(CM10=0,(MAX(CH10,CI10)+CG10)/2,(MAX(CN10,CO10)+CM10)/2),1)</f>
        <v>6</v>
      </c>
      <c r="CR10" s="33">
        <v>3</v>
      </c>
      <c r="CS10" s="33">
        <v>5</v>
      </c>
      <c r="CT10" s="33">
        <v>5</v>
      </c>
      <c r="CU10" s="33">
        <v>4</v>
      </c>
      <c r="CV10" s="142">
        <f>ROUND((CR10+CS10+CT10*2+CU10*2)/6,1)</f>
        <v>4.3</v>
      </c>
      <c r="CW10" s="36"/>
      <c r="CX10" s="33"/>
      <c r="CY10" s="128">
        <f>ROUND((MAX(CW10:CX10)+CV10)/2,1)</f>
        <v>2.2</v>
      </c>
      <c r="CZ10" s="35"/>
      <c r="DA10" s="35"/>
      <c r="DB10" s="142">
        <f>ROUND((CZ10+DA10*2)/3,1)</f>
        <v>0</v>
      </c>
      <c r="DC10" s="35"/>
      <c r="DD10" s="35"/>
      <c r="DE10" s="128">
        <f>ROUND((MAX(DC10:DD10)+DB10)/2,1)</f>
        <v>0</v>
      </c>
      <c r="DF10" s="143">
        <f>ROUND(IF(DB10=0,(MAX(CW10,CX10)+CV10)/2,(MAX(DC10,DD10)+DB10)/2),1)</f>
        <v>2.2</v>
      </c>
      <c r="DG10" s="33">
        <v>3</v>
      </c>
      <c r="DH10" s="36"/>
      <c r="DI10" s="142">
        <f>ROUND((DG10+DH10*2)/3,1)</f>
        <v>1</v>
      </c>
      <c r="DJ10" s="36"/>
      <c r="DK10" s="33"/>
      <c r="DL10" s="128">
        <f>ROUND((MAX(DJ10:DK10)+DI10)/2,1)</f>
        <v>0.5</v>
      </c>
      <c r="DM10" s="33"/>
      <c r="DN10" s="33"/>
      <c r="DO10" s="142">
        <f>ROUND((DM10+DN10*2)/3,1)</f>
        <v>0</v>
      </c>
      <c r="DP10" s="33"/>
      <c r="DQ10" s="33"/>
      <c r="DR10" s="128">
        <f>ROUND((MAX(DP10:DQ10)+DO10)/2,1)</f>
        <v>0</v>
      </c>
      <c r="DS10" s="143">
        <f>ROUND(IF(DO10=0,(MAX(DJ10,DK10)+DI10)/2,(MAX(DP10,DQ10)+DO10)/2),1)</f>
        <v>0.5</v>
      </c>
      <c r="DT10" s="33"/>
      <c r="DU10" s="33"/>
      <c r="DV10" s="142">
        <f>ROUND((DT10+DU10*2)/3,1)</f>
        <v>0</v>
      </c>
      <c r="DW10" s="33"/>
      <c r="DX10" s="33"/>
      <c r="DY10" s="128">
        <f>ROUND((MAX(DW10:DX10)+DV10)/2,1)</f>
        <v>0</v>
      </c>
      <c r="DZ10" s="33"/>
      <c r="EA10" s="33"/>
      <c r="EB10" s="142">
        <f>ROUND((DZ10+EA10*2)/3,1)</f>
        <v>0</v>
      </c>
      <c r="EC10" s="33"/>
      <c r="ED10" s="33"/>
      <c r="EE10" s="128">
        <f>ROUND((MAX(EC10:ED10)+EB10)/2,1)</f>
        <v>0</v>
      </c>
      <c r="EF10" s="143">
        <f>ROUND(IF(EB10=0,(MAX(DW10,DX10)+DV10)/2,(MAX(EC10,ED10)+EB0)/2),1)</f>
        <v>0</v>
      </c>
      <c r="EG10" s="33"/>
      <c r="EH10" s="33"/>
      <c r="EI10" s="142">
        <f>ROUND((EG10+EH10*2)/3,1)</f>
        <v>0</v>
      </c>
      <c r="EJ10" s="33"/>
      <c r="EK10" s="33"/>
      <c r="EL10" s="128">
        <f>ROUND((MAX(EJ10:EK10)+EI10)/2,1)</f>
        <v>0</v>
      </c>
      <c r="EM10" s="48"/>
      <c r="EN10" s="48"/>
      <c r="EO10" s="142">
        <f>ROUND((EM10+EM10*2)/3,1)</f>
        <v>0</v>
      </c>
      <c r="EP10" s="48"/>
      <c r="EQ10" s="48"/>
      <c r="ER10" s="128">
        <f>ROUND((MAX(EP10:EQ10)+EO10)/2,1)</f>
        <v>0</v>
      </c>
      <c r="ES10" s="143">
        <f>ROUND(IF(EO10=0,(MAX(EJ10,EK10)+EI10)/2,(MAX(EP10,EQ10)+EO10)/2),1)</f>
        <v>0</v>
      </c>
      <c r="ET10" s="33">
        <v>6</v>
      </c>
      <c r="EU10" s="33">
        <v>7</v>
      </c>
      <c r="EV10" s="142">
        <f>ROUND((ET10+EU10*2)/3,1)</f>
        <v>6.7</v>
      </c>
      <c r="EW10" s="33">
        <v>6</v>
      </c>
      <c r="EX10" s="33"/>
      <c r="EY10" s="128">
        <f>ROUND((MAX(EW10:EX10)+EV10)/2,1)</f>
        <v>6.4</v>
      </c>
      <c r="EZ10" s="33"/>
      <c r="FA10" s="33"/>
      <c r="FB10" s="142">
        <f>ROUND((EZ10+FA10*2)/3,1)</f>
        <v>0</v>
      </c>
      <c r="FC10" s="58"/>
      <c r="FD10" s="33"/>
      <c r="FE10" s="128">
        <f>ROUND((MAX(FC10:FD10)+FB10)/2,1)</f>
        <v>0</v>
      </c>
      <c r="FF10" s="143">
        <f>ROUND(IF(FB10=0,(MAX(EW10,EX10)+EV10)/2,(MAX(FC10,FD10)+FB10)/2),1)</f>
        <v>6.4</v>
      </c>
      <c r="FG10" s="33"/>
      <c r="FH10" s="33"/>
      <c r="FI10" s="142">
        <f>ROUND((FG10+FH10*2)/3,1)</f>
        <v>0</v>
      </c>
      <c r="FJ10" s="33"/>
      <c r="FK10" s="33"/>
      <c r="FL10" s="128">
        <f>ROUND((MAX(FJ10:FK10)+FI10)/2,1)</f>
        <v>0</v>
      </c>
      <c r="FM10" s="33"/>
      <c r="FN10" s="33"/>
      <c r="FO10" s="142">
        <f>ROUND((FM10+FN10*2)/3,1)</f>
        <v>0</v>
      </c>
      <c r="FP10" s="33"/>
      <c r="FQ10" s="33"/>
      <c r="FR10" s="128">
        <f>ROUND((MAX(FP10:FQ10)+FO10)/2,1)</f>
        <v>0</v>
      </c>
      <c r="FS10" s="143">
        <f>ROUND(IF(FO10=0,(MAX(FJ10,FK10)+FI10)/2,(MAX(FP10,FQ10)+FO10)/2),1)</f>
        <v>0</v>
      </c>
      <c r="FT10" s="33"/>
      <c r="FU10" s="33"/>
      <c r="FV10" s="142">
        <f>ROUND((FT10+FU10*2)/3,1)</f>
        <v>0</v>
      </c>
      <c r="FW10" s="33"/>
      <c r="FX10" s="33"/>
      <c r="FY10" s="128">
        <f>ROUND((MAX(FW10:FX10)+FV10)/2,1)</f>
        <v>0</v>
      </c>
      <c r="FZ10" s="33"/>
      <c r="GA10" s="33"/>
      <c r="GB10" s="142">
        <f>ROUND((FZ10+GA10*2)/3,1)</f>
        <v>0</v>
      </c>
      <c r="GC10" s="33"/>
      <c r="GD10" s="33"/>
      <c r="GE10" s="128">
        <f>ROUND((MAX(GC10:GD10)+GB10)/2,1)</f>
        <v>0</v>
      </c>
      <c r="GF10" s="143">
        <f>ROUND(IF(GB10=0,(MAX(FW10,FX10)+FV10)/2,(MAX(GC10,GD10)+GB10)/2),1)</f>
        <v>0</v>
      </c>
      <c r="GG10" s="33"/>
      <c r="GH10" s="33"/>
      <c r="GI10" s="142">
        <f>ROUND((GG10+GH10*2)/3,1)</f>
        <v>0</v>
      </c>
      <c r="GJ10" s="33"/>
      <c r="GK10" s="33"/>
      <c r="GL10" s="128">
        <f>ROUND((MAX(GJ10:GK10)+GI10)/2,1)</f>
        <v>0</v>
      </c>
      <c r="GM10" s="33"/>
      <c r="GN10" s="33"/>
      <c r="GO10" s="142">
        <f>ROUND((GM10+GN10*2)/3,1)</f>
        <v>0</v>
      </c>
      <c r="GP10" s="33"/>
      <c r="GQ10" s="33"/>
      <c r="GR10" s="128">
        <f>ROUND((MAX(GP10:GQ10)+GO10)/2,1)</f>
        <v>0</v>
      </c>
      <c r="GS10" s="143">
        <f>ROUND(IF(GO10=0,(MAX(GJ10,GK10)+GI10)/2,(MAX(GP10,GQ10)+GO10)/2),1)</f>
        <v>0</v>
      </c>
      <c r="GT10" s="33"/>
      <c r="GU10" s="33"/>
      <c r="GV10" s="142">
        <f>ROUND((GT10+GU10*2)/3,1)</f>
        <v>0</v>
      </c>
      <c r="GW10" s="33"/>
      <c r="GX10" s="33"/>
      <c r="GY10" s="128">
        <f>ROUND((MAX(GW10:GX10)+GV10)/2,1)</f>
        <v>0</v>
      </c>
      <c r="GZ10" s="33"/>
      <c r="HA10" s="33"/>
      <c r="HB10" s="142">
        <f>ROUND((GZ10+HA10*2)/3,1)</f>
        <v>0</v>
      </c>
      <c r="HC10" s="33"/>
      <c r="HD10" s="33"/>
      <c r="HE10" s="128">
        <f>ROUND((MAX(HC10:HD10)+HB10)/2,1)</f>
        <v>0</v>
      </c>
      <c r="HF10" s="143">
        <f>ROUND(IF(HB10=0,(MAX(GW10,GX10)+GV10)/2,(MAX(HC10,HD10)+HB10)/2),1)</f>
        <v>0</v>
      </c>
      <c r="HG10" s="33"/>
      <c r="HH10" s="33"/>
      <c r="HI10" s="142">
        <f>ROUND((HG10+HH10*2)/3,1)</f>
        <v>0</v>
      </c>
      <c r="HJ10" s="33"/>
      <c r="HK10" s="33"/>
      <c r="HL10" s="128">
        <f>ROUND((MAX(HJ10:HK10)+HI10)/2,1)</f>
        <v>0</v>
      </c>
      <c r="HM10" s="143">
        <f>HL10</f>
        <v>0</v>
      </c>
      <c r="HN10" s="33">
        <v>4</v>
      </c>
      <c r="HO10" s="33">
        <v>3</v>
      </c>
      <c r="HP10" s="142">
        <f>ROUND((HN10+HO10*2)/3,1)</f>
        <v>3.3</v>
      </c>
      <c r="HQ10" s="33"/>
      <c r="HR10" s="33"/>
      <c r="HS10" s="128">
        <f>ROUND((MAX(HQ10:HR10)+HP10)/2,1)</f>
        <v>1.7</v>
      </c>
      <c r="HT10" s="143">
        <f>HS10</f>
        <v>1.7</v>
      </c>
      <c r="HU10" s="33"/>
      <c r="HV10" s="33"/>
      <c r="HW10" s="142">
        <f>ROUND((HU10+HV10*2)/3,1)</f>
        <v>0</v>
      </c>
      <c r="HX10" s="33"/>
      <c r="HY10" s="33"/>
      <c r="HZ10" s="128">
        <f>ROUND((MAX(HX10:HY10)+HW10)/2,1)</f>
        <v>0</v>
      </c>
      <c r="IA10" s="143">
        <f>HZ10</f>
        <v>0</v>
      </c>
      <c r="IB10" s="33"/>
      <c r="IC10" s="33"/>
      <c r="ID10" s="128">
        <f>ROUND((IB10+IC10*2)/3,1)</f>
        <v>0</v>
      </c>
      <c r="IE10" s="29"/>
      <c r="IF10" s="29"/>
      <c r="IG10" s="128">
        <f>ROUND((MAX(IE10:IF10)+ID10)/2,1)</f>
        <v>0</v>
      </c>
      <c r="IH10" s="143">
        <f>IG10</f>
        <v>0</v>
      </c>
    </row>
    <row r="11" spans="1:242" s="40" customFormat="1" ht="16.5" customHeight="1">
      <c r="A11" s="28">
        <v>3</v>
      </c>
      <c r="B11" s="29" t="s">
        <v>114</v>
      </c>
      <c r="C11" s="30" t="s">
        <v>423</v>
      </c>
      <c r="D11" s="31" t="s">
        <v>427</v>
      </c>
      <c r="E11" s="41" t="str">
        <f>C11&amp;D11</f>
        <v>1313CB1461</v>
      </c>
      <c r="F11" s="42" t="s">
        <v>428</v>
      </c>
      <c r="G11" s="43" t="s">
        <v>429</v>
      </c>
      <c r="H11" s="63" t="str">
        <f>I11&amp;"/"&amp;J11&amp;"/"&amp;19&amp;K11</f>
        <v>17/04/1996</v>
      </c>
      <c r="I11" s="31" t="s">
        <v>256</v>
      </c>
      <c r="J11" s="31" t="s">
        <v>166</v>
      </c>
      <c r="K11" s="30">
        <v>96</v>
      </c>
      <c r="L11" s="32" t="s">
        <v>323</v>
      </c>
      <c r="M11" s="29" t="s">
        <v>430</v>
      </c>
      <c r="N11" s="33"/>
      <c r="O11" s="33"/>
      <c r="P11" s="142">
        <f>ROUND((N11+O11*2)/3,1)</f>
        <v>0</v>
      </c>
      <c r="Q11" s="33"/>
      <c r="R11" s="33"/>
      <c r="S11" s="128">
        <f>ROUND((MAX(Q11:R11)+P11)/2,1)</f>
        <v>0</v>
      </c>
      <c r="T11" s="33"/>
      <c r="U11" s="33"/>
      <c r="V11" s="142">
        <f>ROUND((T11+U11*2)/3,1)</f>
        <v>0</v>
      </c>
      <c r="W11" s="33"/>
      <c r="X11" s="33"/>
      <c r="Y11" s="128">
        <f>ROUND((MAX(W11:X11)+V11)/2,1)</f>
        <v>0</v>
      </c>
      <c r="Z11" s="143">
        <f>ROUND(IF(V11=0,(MAX(Q11,R11)+P11)/2,(MAX(W11,X11)+V11)/2),1)</f>
        <v>0</v>
      </c>
      <c r="AA11" s="33">
        <v>5</v>
      </c>
      <c r="AB11" s="33">
        <v>6</v>
      </c>
      <c r="AC11" s="33">
        <v>7</v>
      </c>
      <c r="AD11" s="33">
        <v>6</v>
      </c>
      <c r="AE11" s="142">
        <f>ROUND((AA11+AB11+AC11*2+AD11*2)/6,1)</f>
        <v>6.2</v>
      </c>
      <c r="AF11" s="33">
        <v>6</v>
      </c>
      <c r="AG11" s="33"/>
      <c r="AH11" s="128">
        <f>ROUND((MAX(AF11:AG11)+AE11)/2,1)</f>
        <v>6.1</v>
      </c>
      <c r="AI11" s="33"/>
      <c r="AJ11" s="33"/>
      <c r="AK11" s="142">
        <f>ROUND((AI11+AJ11*2)/3,1)</f>
        <v>0</v>
      </c>
      <c r="AL11" s="33"/>
      <c r="AM11" s="33"/>
      <c r="AN11" s="128">
        <f>ROUND((MAX(AL11:AM11)+AK11)/2,1)</f>
        <v>0</v>
      </c>
      <c r="AO11" s="143">
        <f>ROUND(IF(AK11=0,(MAX(AF11,AG11)+AE11)/2,(MAX(AL11,AM11)+AK11)/2),1)</f>
        <v>6.1</v>
      </c>
      <c r="AP11" s="33">
        <v>5</v>
      </c>
      <c r="AQ11" s="33">
        <v>6</v>
      </c>
      <c r="AR11" s="142">
        <f>ROUND((AP11+AQ11*2)/3,1)</f>
        <v>5.7</v>
      </c>
      <c r="AS11" s="33">
        <v>7</v>
      </c>
      <c r="AT11" s="33"/>
      <c r="AU11" s="128">
        <f>ROUND((MAX(AS11:AT11)+AR11)/2,1)</f>
        <v>6.4</v>
      </c>
      <c r="AV11" s="33"/>
      <c r="AW11" s="33"/>
      <c r="AX11" s="142">
        <f>ROUND((AV11+AW11*2)/3,1)</f>
        <v>0</v>
      </c>
      <c r="AY11" s="33"/>
      <c r="AZ11" s="33"/>
      <c r="BA11" s="128">
        <f>ROUND((AY11+AZ11*2)/3,1)</f>
        <v>0</v>
      </c>
      <c r="BB11" s="143">
        <f>ROUND(IF(AX11=0,(MAX(AS11,AT11)+AR11)/2,(MAX(AY11,AZ11)+AX11)/2),1)</f>
        <v>6.4</v>
      </c>
      <c r="BC11" s="33">
        <v>8</v>
      </c>
      <c r="BD11" s="33">
        <v>7</v>
      </c>
      <c r="BE11" s="142">
        <f>ROUND((BC11+BD11*2)/3,1)</f>
        <v>7.3</v>
      </c>
      <c r="BF11" s="33">
        <v>7</v>
      </c>
      <c r="BG11" s="33"/>
      <c r="BH11" s="128">
        <f>ROUND((MAX(BF11:BG11)+BE11)/2,1)</f>
        <v>7.2</v>
      </c>
      <c r="BI11" s="33"/>
      <c r="BJ11" s="33"/>
      <c r="BK11" s="142">
        <f>ROUND((BI11+BJ11*2)/3,1)</f>
        <v>0</v>
      </c>
      <c r="BL11" s="33"/>
      <c r="BM11" s="33"/>
      <c r="BN11" s="128">
        <f>ROUND((MAX(BL11:BM11)+BK11)/2,1)</f>
        <v>0</v>
      </c>
      <c r="BO11" s="143">
        <f>ROUND(IF(BK11=0,(MAX(BF11,BG11)+BE11)/2,(MAX(BL11,BM11)+BK11)/2),1)</f>
        <v>7.2</v>
      </c>
      <c r="BP11" s="33">
        <v>5</v>
      </c>
      <c r="BQ11" s="33"/>
      <c r="BR11" s="33">
        <v>4</v>
      </c>
      <c r="BS11" s="33"/>
      <c r="BT11" s="142">
        <f>ROUND((BP11+BR11*2)/3,1)</f>
        <v>4.3</v>
      </c>
      <c r="BU11" s="33">
        <v>8</v>
      </c>
      <c r="BV11" s="33"/>
      <c r="BW11" s="128">
        <f>ROUND((MAX(BU11:BV11)+BT11)/2,1)</f>
        <v>6.2</v>
      </c>
      <c r="BX11" s="33"/>
      <c r="BY11" s="33"/>
      <c r="BZ11" s="142">
        <f>ROUND((BX11+BY11*2)/3,1)</f>
        <v>0</v>
      </c>
      <c r="CA11" s="33"/>
      <c r="CB11" s="33"/>
      <c r="CC11" s="128">
        <f>ROUND((MAX(CA11:CB11)+BZ11)/2,1)</f>
        <v>0</v>
      </c>
      <c r="CD11" s="143">
        <f>ROUND(IF(BZ11=0,(MAX(BU11,BV11)+BT11)/2,(MAX(CA11,CB11)+BZ11)/2),1)</f>
        <v>6.2</v>
      </c>
      <c r="CE11" s="33">
        <v>5</v>
      </c>
      <c r="CF11" s="33">
        <v>5</v>
      </c>
      <c r="CG11" s="142">
        <f>ROUND((CE11+CF11*2)/3,1)</f>
        <v>5</v>
      </c>
      <c r="CH11" s="33">
        <v>7</v>
      </c>
      <c r="CI11" s="33"/>
      <c r="CJ11" s="128">
        <f>ROUND((MAX(CH11:CI11)+CG11)/2,1)</f>
        <v>6</v>
      </c>
      <c r="CK11" s="33"/>
      <c r="CL11" s="33"/>
      <c r="CM11" s="142">
        <f>ROUND((CK11+CL11*2)/3,1)</f>
        <v>0</v>
      </c>
      <c r="CN11" s="33"/>
      <c r="CO11" s="33"/>
      <c r="CP11" s="128">
        <f>ROUND((CN11+CO11*2)/3,1)</f>
        <v>0</v>
      </c>
      <c r="CQ11" s="143">
        <f>ROUND(IF(CM11=0,(MAX(CH11,CI11)+CG11)/2,(MAX(CN11,CO11)+CM11)/2),1)</f>
        <v>6</v>
      </c>
      <c r="CR11" s="33">
        <v>6</v>
      </c>
      <c r="CS11" s="33">
        <v>5</v>
      </c>
      <c r="CT11" s="33">
        <v>5</v>
      </c>
      <c r="CU11" s="33">
        <v>6</v>
      </c>
      <c r="CV11" s="142">
        <f>ROUND((CR11+CS11+CT11*2+CU11*2)/6,1)</f>
        <v>5.5</v>
      </c>
      <c r="CW11" s="33">
        <v>6</v>
      </c>
      <c r="CX11" s="33"/>
      <c r="CY11" s="128">
        <f>ROUND((MAX(CW11:CX11)+CV11)/2,1)</f>
        <v>5.8</v>
      </c>
      <c r="CZ11" s="35"/>
      <c r="DA11" s="35"/>
      <c r="DB11" s="142">
        <f>ROUND((CZ11+DA11*2)/3,1)</f>
        <v>0</v>
      </c>
      <c r="DC11" s="35"/>
      <c r="DD11" s="35"/>
      <c r="DE11" s="128">
        <f>ROUND((MAX(DC11:DD11)+DB11)/2,1)</f>
        <v>0</v>
      </c>
      <c r="DF11" s="143">
        <f>ROUND(IF(DB11=0,(MAX(CW11,CX11)+CV11)/2,(MAX(DC11,DD11)+DB11)/2),1)</f>
        <v>5.8</v>
      </c>
      <c r="DG11" s="33">
        <v>8</v>
      </c>
      <c r="DH11" s="33">
        <v>7</v>
      </c>
      <c r="DI11" s="142">
        <f>ROUND((DG11+DH11*2)/3,1)</f>
        <v>7.3</v>
      </c>
      <c r="DJ11" s="33">
        <v>6</v>
      </c>
      <c r="DK11" s="33"/>
      <c r="DL11" s="128">
        <f>ROUND((MAX(DJ11:DK11)+DI11)/2,1)</f>
        <v>6.7</v>
      </c>
      <c r="DM11" s="33"/>
      <c r="DN11" s="33"/>
      <c r="DO11" s="142">
        <f>ROUND((DM11+DN11*2)/3,1)</f>
        <v>0</v>
      </c>
      <c r="DP11" s="33"/>
      <c r="DQ11" s="33"/>
      <c r="DR11" s="128">
        <f>ROUND((MAX(DP11:DQ11)+DO11)/2,1)</f>
        <v>0</v>
      </c>
      <c r="DS11" s="143">
        <f>ROUND(IF(DO11=0,(MAX(DJ11,DK11)+DI11)/2,(MAX(DP11,DQ11)+DO11)/2),1)</f>
        <v>6.7</v>
      </c>
      <c r="DT11" s="33">
        <v>8</v>
      </c>
      <c r="DU11" s="33">
        <v>5</v>
      </c>
      <c r="DV11" s="142">
        <f>ROUND((DT11+DU11*2)/3,1)</f>
        <v>6</v>
      </c>
      <c r="DW11" s="33">
        <v>8</v>
      </c>
      <c r="DX11" s="33"/>
      <c r="DY11" s="128">
        <f>ROUND((MAX(DW11:DX11)+DV11)/2,1)</f>
        <v>7</v>
      </c>
      <c r="DZ11" s="33"/>
      <c r="EA11" s="33"/>
      <c r="EB11" s="142">
        <f>ROUND((DZ11+EA11*2)/3,1)</f>
        <v>0</v>
      </c>
      <c r="EC11" s="33"/>
      <c r="ED11" s="33"/>
      <c r="EE11" s="128">
        <f>ROUND((MAX(EC11:ED11)+EB11)/2,1)</f>
        <v>0</v>
      </c>
      <c r="EF11" s="143">
        <f>ROUND(IF(EB11=0,(MAX(DW11,DX11)+DV11)/2,(MAX(EC11,ED11)+EB0)/2),1)</f>
        <v>7</v>
      </c>
      <c r="EG11" s="33">
        <v>7</v>
      </c>
      <c r="EH11" s="33">
        <v>7</v>
      </c>
      <c r="EI11" s="142">
        <f>ROUND((EG11+EH11*2)/3,1)</f>
        <v>7</v>
      </c>
      <c r="EJ11" s="33">
        <v>6</v>
      </c>
      <c r="EK11" s="33"/>
      <c r="EL11" s="128">
        <f>ROUND((MAX(EJ11:EK11)+EI11)/2,1)</f>
        <v>6.5</v>
      </c>
      <c r="EM11" s="48"/>
      <c r="EN11" s="48"/>
      <c r="EO11" s="142">
        <f>ROUND((EM11+EM11*2)/3,1)</f>
        <v>0</v>
      </c>
      <c r="EP11" s="48"/>
      <c r="EQ11" s="48"/>
      <c r="ER11" s="128">
        <f>ROUND((MAX(EP11:EQ11)+EO11)/2,1)</f>
        <v>0</v>
      </c>
      <c r="ES11" s="143">
        <f>ROUND(IF(EO11=0,(MAX(EJ11,EK11)+EI11)/2,(MAX(EP11,EQ11)+EO11)/2),1)</f>
        <v>6.5</v>
      </c>
      <c r="ET11" s="33">
        <v>6</v>
      </c>
      <c r="EU11" s="33">
        <v>6</v>
      </c>
      <c r="EV11" s="142">
        <f>ROUND((ET11+EU11*2)/3,1)</f>
        <v>6</v>
      </c>
      <c r="EW11" s="33">
        <v>6</v>
      </c>
      <c r="EX11" s="33"/>
      <c r="EY11" s="128">
        <f>ROUND((MAX(EW11:EX11)+EV11)/2,1)</f>
        <v>6</v>
      </c>
      <c r="EZ11" s="33"/>
      <c r="FA11" s="33"/>
      <c r="FB11" s="142">
        <f>ROUND((EZ11+FA11*2)/3,1)</f>
        <v>0</v>
      </c>
      <c r="FC11" s="58"/>
      <c r="FD11" s="33"/>
      <c r="FE11" s="128">
        <f>ROUND((MAX(FC11:FD11)+FB11)/2,1)</f>
        <v>0</v>
      </c>
      <c r="FF11" s="143">
        <f>ROUND(IF(FB11=0,(MAX(EW11,EX11)+EV11)/2,(MAX(FC11,FD11)+FB11)/2),1)</f>
        <v>6</v>
      </c>
      <c r="FG11" s="33">
        <v>7</v>
      </c>
      <c r="FH11" s="33">
        <v>4</v>
      </c>
      <c r="FI11" s="142">
        <f>ROUND((FG11+FH11*2)/3,1)</f>
        <v>5</v>
      </c>
      <c r="FJ11" s="33">
        <v>9</v>
      </c>
      <c r="FK11" s="33"/>
      <c r="FL11" s="128">
        <f>ROUND((MAX(FJ11:FK11)+FI11)/2,1)</f>
        <v>7</v>
      </c>
      <c r="FM11" s="33"/>
      <c r="FN11" s="33"/>
      <c r="FO11" s="142">
        <f>ROUND((FM11+FN11*2)/3,1)</f>
        <v>0</v>
      </c>
      <c r="FP11" s="33"/>
      <c r="FQ11" s="33"/>
      <c r="FR11" s="128">
        <f>ROUND((MAX(FP11:FQ11)+FO11)/2,1)</f>
        <v>0</v>
      </c>
      <c r="FS11" s="143">
        <f>ROUND(IF(FO11=0,(MAX(FJ11,FK11)+FI11)/2,(MAX(FP11,FQ11)+FO11)/2),1)</f>
        <v>7</v>
      </c>
      <c r="FT11" s="33"/>
      <c r="FU11" s="33"/>
      <c r="FV11" s="142">
        <f>ROUND((FT11+FU11*2)/3,1)</f>
        <v>0</v>
      </c>
      <c r="FW11" s="33"/>
      <c r="FX11" s="33"/>
      <c r="FY11" s="128">
        <f>ROUND((MAX(FW11:FX11)+FV11)/2,1)</f>
        <v>0</v>
      </c>
      <c r="FZ11" s="33"/>
      <c r="GA11" s="33"/>
      <c r="GB11" s="142">
        <f>ROUND((FZ11+GA11*2)/3,1)</f>
        <v>0</v>
      </c>
      <c r="GC11" s="33"/>
      <c r="GD11" s="33"/>
      <c r="GE11" s="128">
        <f>ROUND((MAX(GC11:GD11)+GB11)/2,1)</f>
        <v>0</v>
      </c>
      <c r="GF11" s="143">
        <f>ROUND(IF(GB11=0,(MAX(FW11,FX11)+FV11)/2,(MAX(GC11,GD11)+GB11)/2),1)</f>
        <v>0</v>
      </c>
      <c r="GG11" s="33"/>
      <c r="GH11" s="33"/>
      <c r="GI11" s="142">
        <f>ROUND((GG11+GH11*2)/3,1)</f>
        <v>0</v>
      </c>
      <c r="GJ11" s="33"/>
      <c r="GK11" s="33"/>
      <c r="GL11" s="128">
        <f>ROUND((MAX(GJ11:GK11)+GI11)/2,1)</f>
        <v>0</v>
      </c>
      <c r="GM11" s="33"/>
      <c r="GN11" s="33"/>
      <c r="GO11" s="142">
        <f>ROUND((GM11+GN11*2)/3,1)</f>
        <v>0</v>
      </c>
      <c r="GP11" s="33"/>
      <c r="GQ11" s="33"/>
      <c r="GR11" s="128">
        <f>ROUND((MAX(GP11:GQ11)+GO11)/2,1)</f>
        <v>0</v>
      </c>
      <c r="GS11" s="143">
        <f>ROUND(IF(GO11=0,(MAX(GJ11,GK11)+GI11)/2,(MAX(GP11,GQ11)+GO11)/2),1)</f>
        <v>0</v>
      </c>
      <c r="GT11" s="33">
        <v>5</v>
      </c>
      <c r="GU11" s="33">
        <v>5</v>
      </c>
      <c r="GV11" s="142">
        <f>ROUND((GT11+GU11*2)/3,1)</f>
        <v>5</v>
      </c>
      <c r="GW11" s="33">
        <v>8</v>
      </c>
      <c r="GX11" s="33"/>
      <c r="GY11" s="128">
        <f>ROUND((MAX(GW11:GX11)+GV11)/2,1)</f>
        <v>6.5</v>
      </c>
      <c r="GZ11" s="33"/>
      <c r="HA11" s="33"/>
      <c r="HB11" s="142">
        <f>ROUND((GZ11+HA11*2)/3,1)</f>
        <v>0</v>
      </c>
      <c r="HC11" s="33"/>
      <c r="HD11" s="33"/>
      <c r="HE11" s="128">
        <f>ROUND((MAX(HC11:HD11)+HB11)/2,1)</f>
        <v>0</v>
      </c>
      <c r="HF11" s="143">
        <f>ROUND(IF(HB11=0,(MAX(GW11,GX11)+GV11)/2,(MAX(HC11,HD11)+HB11)/2),1)</f>
        <v>6.5</v>
      </c>
      <c r="HG11" s="33">
        <v>3</v>
      </c>
      <c r="HH11" s="33">
        <v>6</v>
      </c>
      <c r="HI11" s="142">
        <f>ROUND((HG11+HH11*2)/3,1)</f>
        <v>5</v>
      </c>
      <c r="HJ11" s="33">
        <v>6</v>
      </c>
      <c r="HK11" s="33"/>
      <c r="HL11" s="128">
        <f>ROUND((MAX(HJ11:HK11)+HI11)/2,1)</f>
        <v>5.5</v>
      </c>
      <c r="HM11" s="143">
        <f>HL11</f>
        <v>5.5</v>
      </c>
      <c r="HN11" s="33">
        <v>6</v>
      </c>
      <c r="HO11" s="33">
        <v>6</v>
      </c>
      <c r="HP11" s="142">
        <f>ROUND((HN11+HO11*2)/3,1)</f>
        <v>6</v>
      </c>
      <c r="HQ11" s="33"/>
      <c r="HR11" s="33"/>
      <c r="HS11" s="128">
        <f>ROUND((MAX(HQ11:HR11)+HP11)/2,1)</f>
        <v>3</v>
      </c>
      <c r="HT11" s="143">
        <f>HS11</f>
        <v>3</v>
      </c>
      <c r="HU11" s="33"/>
      <c r="HV11" s="33"/>
      <c r="HW11" s="142">
        <f>ROUND((HU11+HV11*2)/3,1)</f>
        <v>0</v>
      </c>
      <c r="HX11" s="33"/>
      <c r="HY11" s="33"/>
      <c r="HZ11" s="128">
        <f>ROUND((MAX(HX11:HY11)+HW11)/2,1)</f>
        <v>0</v>
      </c>
      <c r="IA11" s="143">
        <f>HZ11</f>
        <v>0</v>
      </c>
      <c r="IB11" s="33">
        <v>7</v>
      </c>
      <c r="IC11" s="33">
        <v>7</v>
      </c>
      <c r="ID11" s="128">
        <f>ROUND((IB11+IC11*2)/3,1)</f>
        <v>7</v>
      </c>
      <c r="IE11" s="29">
        <v>7</v>
      </c>
      <c r="IF11" s="29"/>
      <c r="IG11" s="128">
        <f>ROUND((MAX(IE11:IF11)+ID11)/2,1)</f>
        <v>7</v>
      </c>
      <c r="IH11" s="143">
        <f>IG11</f>
        <v>7</v>
      </c>
    </row>
  </sheetData>
  <sheetProtection/>
  <mergeCells count="83">
    <mergeCell ref="N7:S7"/>
    <mergeCell ref="HU6:HZ6"/>
    <mergeCell ref="IH7:IH8"/>
    <mergeCell ref="H6:H8"/>
    <mergeCell ref="I6:K8"/>
    <mergeCell ref="L6:L8"/>
    <mergeCell ref="M6:M8"/>
    <mergeCell ref="N6:Y6"/>
    <mergeCell ref="AA6:AN6"/>
    <mergeCell ref="AO7:AO8"/>
    <mergeCell ref="AP7:AU7"/>
    <mergeCell ref="AV7:BA7"/>
    <mergeCell ref="IB6:IG6"/>
    <mergeCell ref="IB7:IG7"/>
    <mergeCell ref="GG6:GR6"/>
    <mergeCell ref="GT6:HE6"/>
    <mergeCell ref="GZ7:HE7"/>
    <mergeCell ref="HM7:HM8"/>
    <mergeCell ref="HG7:HL7"/>
    <mergeCell ref="ET6:FE6"/>
    <mergeCell ref="DF7:DF8"/>
    <mergeCell ref="D7:D8"/>
    <mergeCell ref="EG6:ER6"/>
    <mergeCell ref="DM7:DR7"/>
    <mergeCell ref="DS7:DS8"/>
    <mergeCell ref="DT7:DY7"/>
    <mergeCell ref="BC6:BN6"/>
    <mergeCell ref="BP6:CC6"/>
    <mergeCell ref="AP6:BA6"/>
    <mergeCell ref="C6:D6"/>
    <mergeCell ref="C7:C8"/>
    <mergeCell ref="CE6:CP6"/>
    <mergeCell ref="BX7:CC7"/>
    <mergeCell ref="CR6:DE6"/>
    <mergeCell ref="FG6:FR6"/>
    <mergeCell ref="EM7:ER7"/>
    <mergeCell ref="ES7:ES8"/>
    <mergeCell ref="ET7:EY7"/>
    <mergeCell ref="CR7:CY7"/>
    <mergeCell ref="CQ7:CQ8"/>
    <mergeCell ref="DG7:DL7"/>
    <mergeCell ref="A6:A8"/>
    <mergeCell ref="B6:B8"/>
    <mergeCell ref="F6:G8"/>
    <mergeCell ref="E6:E8"/>
    <mergeCell ref="T7:Y7"/>
    <mergeCell ref="AI7:AN7"/>
    <mergeCell ref="Z7:Z8"/>
    <mergeCell ref="AA7:AH7"/>
    <mergeCell ref="CE7:CJ7"/>
    <mergeCell ref="CK7:CP7"/>
    <mergeCell ref="BB7:BB8"/>
    <mergeCell ref="BC7:BH7"/>
    <mergeCell ref="BI7:BN7"/>
    <mergeCell ref="BO7:BO8"/>
    <mergeCell ref="BP7:BW7"/>
    <mergeCell ref="FT7:FY7"/>
    <mergeCell ref="FZ7:GE7"/>
    <mergeCell ref="FS7:FS8"/>
    <mergeCell ref="HU7:HZ7"/>
    <mergeCell ref="GT7:GY7"/>
    <mergeCell ref="DZ7:EE7"/>
    <mergeCell ref="HN7:HS7"/>
    <mergeCell ref="CD7:CD8"/>
    <mergeCell ref="CZ7:DE7"/>
    <mergeCell ref="EF7:EF8"/>
    <mergeCell ref="DG6:DR6"/>
    <mergeCell ref="DT6:EE6"/>
    <mergeCell ref="IA7:IA8"/>
    <mergeCell ref="HT7:HT8"/>
    <mergeCell ref="EG7:EL7"/>
    <mergeCell ref="FF7:FF8"/>
    <mergeCell ref="FG7:FL7"/>
    <mergeCell ref="GF7:GF8"/>
    <mergeCell ref="EZ7:FE7"/>
    <mergeCell ref="FT6:GE6"/>
    <mergeCell ref="FM7:FR7"/>
    <mergeCell ref="HG6:HL6"/>
    <mergeCell ref="HN6:HS6"/>
    <mergeCell ref="HF7:HF8"/>
    <mergeCell ref="GG7:GL7"/>
    <mergeCell ref="GM7:GR7"/>
    <mergeCell ref="GS7:GS8"/>
  </mergeCells>
  <printOptions/>
  <pageMargins left="0.7" right="0.7" top="0.75" bottom="0.75" header="0.3" footer="0.3"/>
  <pageSetup horizontalDpi="600" verticalDpi="600" orientation="portrait" r:id="rId1"/>
  <ignoredErrors>
    <ignoredError sqref="D9:K11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IS14"/>
  <sheetViews>
    <sheetView zoomScalePageLayoutView="0" workbookViewId="0" topLeftCell="A1">
      <pane xSplit="13" ySplit="8" topLeftCell="N9" activePane="bottomRight" state="frozen"/>
      <selection pane="topLeft" activeCell="A1" sqref="A1"/>
      <selection pane="topRight" activeCell="M1" sqref="M1"/>
      <selection pane="bottomLeft" activeCell="A9" sqref="A9"/>
      <selection pane="bottomRight" activeCell="IT6" sqref="IT6:IU8"/>
    </sheetView>
  </sheetViews>
  <sheetFormatPr defaultColWidth="9.140625" defaultRowHeight="15"/>
  <cols>
    <col min="1" max="1" width="3.140625" style="47" customWidth="1"/>
    <col min="2" max="2" width="2.57421875" style="47" customWidth="1"/>
    <col min="3" max="3" width="5.421875" style="47" customWidth="1"/>
    <col min="4" max="4" width="2.57421875" style="47" customWidth="1"/>
    <col min="5" max="5" width="10.140625" style="47" customWidth="1"/>
    <col min="6" max="6" width="15.7109375" style="47" customWidth="1"/>
    <col min="7" max="7" width="7.28125" style="47" customWidth="1"/>
    <col min="8" max="8" width="10.28125" style="47" customWidth="1"/>
    <col min="9" max="11" width="2.00390625" style="47" hidden="1" customWidth="1"/>
    <col min="12" max="12" width="7.00390625" style="47" customWidth="1"/>
    <col min="13" max="13" width="7.421875" style="47" customWidth="1"/>
    <col min="14" max="19" width="2.8515625" style="47" customWidth="1"/>
    <col min="20" max="25" width="2.8515625" style="47" hidden="1" customWidth="1"/>
    <col min="26" max="34" width="2.8515625" style="47" customWidth="1"/>
    <col min="35" max="40" width="2.8515625" style="47" hidden="1" customWidth="1"/>
    <col min="41" max="47" width="2.8515625" style="47" customWidth="1"/>
    <col min="48" max="53" width="2.8515625" style="47" hidden="1" customWidth="1"/>
    <col min="54" max="60" width="2.8515625" style="47" customWidth="1"/>
    <col min="61" max="66" width="2.8515625" style="47" hidden="1" customWidth="1"/>
    <col min="67" max="75" width="2.8515625" style="47" customWidth="1"/>
    <col min="76" max="81" width="2.8515625" style="47" hidden="1" customWidth="1"/>
    <col min="82" max="88" width="2.8515625" style="47" customWidth="1"/>
    <col min="89" max="94" width="2.8515625" style="47" hidden="1" customWidth="1"/>
    <col min="95" max="101" width="2.8515625" style="47" customWidth="1"/>
    <col min="102" max="107" width="2.8515625" style="47" hidden="1" customWidth="1"/>
    <col min="108" max="114" width="2.8515625" style="47" customWidth="1"/>
    <col min="115" max="120" width="2.8515625" style="47" hidden="1" customWidth="1"/>
    <col min="121" max="127" width="2.8515625" style="47" customWidth="1"/>
    <col min="128" max="133" width="2.8515625" style="47" hidden="1" customWidth="1"/>
    <col min="134" max="140" width="2.8515625" style="47" customWidth="1"/>
    <col min="141" max="146" width="2.8515625" style="47" hidden="1" customWidth="1"/>
    <col min="147" max="153" width="2.8515625" style="47" customWidth="1"/>
    <col min="154" max="159" width="2.8515625" style="47" hidden="1" customWidth="1"/>
    <col min="160" max="168" width="2.8515625" style="47" customWidth="1"/>
    <col min="169" max="174" width="2.8515625" style="47" hidden="1" customWidth="1"/>
    <col min="175" max="181" width="2.8515625" style="47" customWidth="1"/>
    <col min="182" max="187" width="2.8515625" style="47" hidden="1" customWidth="1"/>
    <col min="188" max="194" width="2.8515625" style="47" customWidth="1"/>
    <col min="195" max="200" width="2.8515625" style="47" hidden="1" customWidth="1"/>
    <col min="201" max="207" width="2.8515625" style="47" customWidth="1"/>
    <col min="208" max="213" width="2.8515625" style="47" hidden="1" customWidth="1"/>
    <col min="214" max="220" width="2.8515625" style="47" customWidth="1"/>
    <col min="221" max="226" width="2.8515625" style="47" hidden="1" customWidth="1"/>
    <col min="227" max="233" width="2.8515625" style="47" customWidth="1"/>
    <col min="234" max="239" width="2.8515625" style="47" hidden="1" customWidth="1"/>
    <col min="240" max="246" width="2.8515625" style="47" customWidth="1"/>
    <col min="247" max="252" width="2.8515625" style="47" hidden="1" customWidth="1"/>
    <col min="253" max="253" width="2.8515625" style="47" customWidth="1"/>
    <col min="254" max="16384" width="9.140625" style="47" customWidth="1"/>
  </cols>
  <sheetData>
    <row r="1" s="24" customFormat="1" ht="15" customHeight="1">
      <c r="A1" s="24" t="s">
        <v>0</v>
      </c>
    </row>
    <row r="2" s="24" customFormat="1" ht="15" customHeight="1">
      <c r="A2" s="24" t="s">
        <v>1</v>
      </c>
    </row>
    <row r="3" s="24" customFormat="1" ht="15" customHeight="1">
      <c r="A3" s="24" t="s">
        <v>33</v>
      </c>
    </row>
    <row r="4" s="24" customFormat="1" ht="15" customHeight="1">
      <c r="A4" s="24" t="s">
        <v>99</v>
      </c>
    </row>
    <row r="5" s="25" customFormat="1" ht="15"/>
    <row r="6" spans="1:253" s="26" customFormat="1" ht="20.25" customHeight="1">
      <c r="A6" s="199" t="s">
        <v>2</v>
      </c>
      <c r="B6" s="199" t="s">
        <v>3</v>
      </c>
      <c r="C6" s="224" t="s">
        <v>632</v>
      </c>
      <c r="D6" s="224"/>
      <c r="E6" s="200" t="s">
        <v>542</v>
      </c>
      <c r="F6" s="199" t="s">
        <v>4</v>
      </c>
      <c r="G6" s="198"/>
      <c r="H6" s="197" t="s">
        <v>546</v>
      </c>
      <c r="I6" s="203"/>
      <c r="J6" s="204"/>
      <c r="K6" s="205"/>
      <c r="L6" s="197" t="s">
        <v>6</v>
      </c>
      <c r="M6" s="197" t="s">
        <v>7</v>
      </c>
      <c r="N6" s="212" t="s">
        <v>34</v>
      </c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134">
        <v>4</v>
      </c>
      <c r="AA6" s="212" t="s">
        <v>18</v>
      </c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134">
        <v>6</v>
      </c>
      <c r="AP6" s="212" t="s">
        <v>19</v>
      </c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134">
        <v>2</v>
      </c>
      <c r="BC6" s="212" t="s">
        <v>20</v>
      </c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134">
        <v>3</v>
      </c>
      <c r="BP6" s="212" t="s">
        <v>21</v>
      </c>
      <c r="BQ6" s="213"/>
      <c r="BR6" s="213"/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/>
      <c r="CD6" s="134">
        <v>5</v>
      </c>
      <c r="CE6" s="212" t="s">
        <v>22</v>
      </c>
      <c r="CF6" s="213"/>
      <c r="CG6" s="213"/>
      <c r="CH6" s="213"/>
      <c r="CI6" s="213"/>
      <c r="CJ6" s="213"/>
      <c r="CK6" s="213"/>
      <c r="CL6" s="213"/>
      <c r="CM6" s="213"/>
      <c r="CN6" s="213"/>
      <c r="CO6" s="213"/>
      <c r="CP6" s="213"/>
      <c r="CQ6" s="134">
        <v>2</v>
      </c>
      <c r="CR6" s="212" t="s">
        <v>100</v>
      </c>
      <c r="CS6" s="213"/>
      <c r="CT6" s="213"/>
      <c r="CU6" s="213"/>
      <c r="CV6" s="213"/>
      <c r="CW6" s="213"/>
      <c r="CX6" s="213"/>
      <c r="CY6" s="213"/>
      <c r="CZ6" s="213"/>
      <c r="DA6" s="213"/>
      <c r="DB6" s="213"/>
      <c r="DC6" s="213"/>
      <c r="DD6" s="134">
        <v>3</v>
      </c>
      <c r="DE6" s="212" t="s">
        <v>101</v>
      </c>
      <c r="DF6" s="213"/>
      <c r="DG6" s="213"/>
      <c r="DH6" s="213"/>
      <c r="DI6" s="213"/>
      <c r="DJ6" s="213"/>
      <c r="DK6" s="213"/>
      <c r="DL6" s="213"/>
      <c r="DM6" s="213"/>
      <c r="DN6" s="213"/>
      <c r="DO6" s="213"/>
      <c r="DP6" s="213"/>
      <c r="DQ6" s="134">
        <v>3</v>
      </c>
      <c r="DR6" s="212" t="s">
        <v>102</v>
      </c>
      <c r="DS6" s="213"/>
      <c r="DT6" s="213"/>
      <c r="DU6" s="213"/>
      <c r="DV6" s="213"/>
      <c r="DW6" s="213"/>
      <c r="DX6" s="213"/>
      <c r="DY6" s="213"/>
      <c r="DZ6" s="213"/>
      <c r="EA6" s="213"/>
      <c r="EB6" s="213"/>
      <c r="EC6" s="213"/>
      <c r="ED6" s="134">
        <v>2</v>
      </c>
      <c r="EE6" s="212" t="s">
        <v>25</v>
      </c>
      <c r="EF6" s="213"/>
      <c r="EG6" s="213"/>
      <c r="EH6" s="213"/>
      <c r="EI6" s="213"/>
      <c r="EJ6" s="213"/>
      <c r="EK6" s="213"/>
      <c r="EL6" s="213"/>
      <c r="EM6" s="213"/>
      <c r="EN6" s="213"/>
      <c r="EO6" s="213"/>
      <c r="EP6" s="213"/>
      <c r="EQ6" s="134">
        <v>2</v>
      </c>
      <c r="ER6" s="212" t="s">
        <v>103</v>
      </c>
      <c r="ES6" s="213"/>
      <c r="ET6" s="213"/>
      <c r="EU6" s="213"/>
      <c r="EV6" s="213"/>
      <c r="EW6" s="213"/>
      <c r="EX6" s="213"/>
      <c r="EY6" s="213"/>
      <c r="EZ6" s="213"/>
      <c r="FA6" s="213"/>
      <c r="FB6" s="213"/>
      <c r="FC6" s="213"/>
      <c r="FD6" s="134">
        <v>3</v>
      </c>
      <c r="FE6" s="212" t="s">
        <v>104</v>
      </c>
      <c r="FF6" s="213"/>
      <c r="FG6" s="213"/>
      <c r="FH6" s="213"/>
      <c r="FI6" s="213"/>
      <c r="FJ6" s="213"/>
      <c r="FK6" s="213"/>
      <c r="FL6" s="213"/>
      <c r="FM6" s="213"/>
      <c r="FN6" s="213"/>
      <c r="FO6" s="213"/>
      <c r="FP6" s="213"/>
      <c r="FQ6" s="213"/>
      <c r="FR6" s="213"/>
      <c r="FS6" s="134">
        <v>5</v>
      </c>
      <c r="FT6" s="212" t="s">
        <v>105</v>
      </c>
      <c r="FU6" s="213"/>
      <c r="FV6" s="213"/>
      <c r="FW6" s="213"/>
      <c r="FX6" s="213"/>
      <c r="FY6" s="213"/>
      <c r="FZ6" s="213"/>
      <c r="GA6" s="213"/>
      <c r="GB6" s="213"/>
      <c r="GC6" s="213"/>
      <c r="GD6" s="213"/>
      <c r="GE6" s="213"/>
      <c r="GF6" s="134">
        <v>4</v>
      </c>
      <c r="GG6" s="212" t="s">
        <v>106</v>
      </c>
      <c r="GH6" s="213"/>
      <c r="GI6" s="213"/>
      <c r="GJ6" s="213"/>
      <c r="GK6" s="213"/>
      <c r="GL6" s="213"/>
      <c r="GM6" s="213"/>
      <c r="GN6" s="213"/>
      <c r="GO6" s="213"/>
      <c r="GP6" s="213"/>
      <c r="GQ6" s="213"/>
      <c r="GR6" s="213"/>
      <c r="GS6" s="134">
        <v>3</v>
      </c>
      <c r="GT6" s="212" t="s">
        <v>107</v>
      </c>
      <c r="GU6" s="213"/>
      <c r="GV6" s="213"/>
      <c r="GW6" s="213"/>
      <c r="GX6" s="213"/>
      <c r="GY6" s="213"/>
      <c r="GZ6" s="213"/>
      <c r="HA6" s="213"/>
      <c r="HB6" s="213"/>
      <c r="HC6" s="213"/>
      <c r="HD6" s="213"/>
      <c r="HE6" s="213"/>
      <c r="HF6" s="134">
        <v>3</v>
      </c>
      <c r="HG6" s="212" t="s">
        <v>108</v>
      </c>
      <c r="HH6" s="213"/>
      <c r="HI6" s="213"/>
      <c r="HJ6" s="213"/>
      <c r="HK6" s="213"/>
      <c r="HL6" s="213"/>
      <c r="HM6" s="213"/>
      <c r="HN6" s="213"/>
      <c r="HO6" s="213"/>
      <c r="HP6" s="213"/>
      <c r="HQ6" s="213"/>
      <c r="HR6" s="213"/>
      <c r="HS6" s="134">
        <v>3</v>
      </c>
      <c r="HT6" s="212" t="s">
        <v>109</v>
      </c>
      <c r="HU6" s="213"/>
      <c r="HV6" s="213"/>
      <c r="HW6" s="213"/>
      <c r="HX6" s="213"/>
      <c r="HY6" s="213"/>
      <c r="HZ6" s="213"/>
      <c r="IA6" s="213"/>
      <c r="IB6" s="213"/>
      <c r="IC6" s="213"/>
      <c r="ID6" s="213"/>
      <c r="IE6" s="213"/>
      <c r="IF6" s="134">
        <v>2</v>
      </c>
      <c r="IG6" s="212" t="s">
        <v>618</v>
      </c>
      <c r="IH6" s="213"/>
      <c r="II6" s="213"/>
      <c r="IJ6" s="213"/>
      <c r="IK6" s="213"/>
      <c r="IL6" s="213"/>
      <c r="IM6" s="213"/>
      <c r="IN6" s="213"/>
      <c r="IO6" s="213"/>
      <c r="IP6" s="213"/>
      <c r="IQ6" s="213"/>
      <c r="IR6" s="213"/>
      <c r="IS6" s="134">
        <v>3</v>
      </c>
    </row>
    <row r="7" spans="1:253" s="27" customFormat="1" ht="15.75" customHeight="1">
      <c r="A7" s="199"/>
      <c r="B7" s="198"/>
      <c r="C7" s="225" t="s">
        <v>633</v>
      </c>
      <c r="D7" s="225" t="s">
        <v>634</v>
      </c>
      <c r="E7" s="201"/>
      <c r="F7" s="198"/>
      <c r="G7" s="198"/>
      <c r="H7" s="198"/>
      <c r="I7" s="206"/>
      <c r="J7" s="207"/>
      <c r="K7" s="208"/>
      <c r="L7" s="198"/>
      <c r="M7" s="198"/>
      <c r="N7" s="214" t="s">
        <v>8</v>
      </c>
      <c r="O7" s="215"/>
      <c r="P7" s="215"/>
      <c r="Q7" s="215"/>
      <c r="R7" s="215"/>
      <c r="S7" s="216"/>
      <c r="T7" s="214" t="s">
        <v>9</v>
      </c>
      <c r="U7" s="215"/>
      <c r="V7" s="215"/>
      <c r="W7" s="215"/>
      <c r="X7" s="215"/>
      <c r="Y7" s="216"/>
      <c r="Z7" s="217" t="s">
        <v>10</v>
      </c>
      <c r="AA7" s="219" t="s">
        <v>8</v>
      </c>
      <c r="AB7" s="220"/>
      <c r="AC7" s="220"/>
      <c r="AD7" s="220"/>
      <c r="AE7" s="220"/>
      <c r="AF7" s="220"/>
      <c r="AG7" s="220"/>
      <c r="AH7" s="220"/>
      <c r="AI7" s="214" t="s">
        <v>9</v>
      </c>
      <c r="AJ7" s="215"/>
      <c r="AK7" s="215"/>
      <c r="AL7" s="215"/>
      <c r="AM7" s="215"/>
      <c r="AN7" s="216"/>
      <c r="AO7" s="217" t="s">
        <v>10</v>
      </c>
      <c r="AP7" s="219" t="s">
        <v>8</v>
      </c>
      <c r="AQ7" s="220"/>
      <c r="AR7" s="220"/>
      <c r="AS7" s="220"/>
      <c r="AT7" s="220"/>
      <c r="AU7" s="220"/>
      <c r="AV7" s="214" t="s">
        <v>9</v>
      </c>
      <c r="AW7" s="215"/>
      <c r="AX7" s="215"/>
      <c r="AY7" s="215"/>
      <c r="AZ7" s="215"/>
      <c r="BA7" s="216"/>
      <c r="BB7" s="217" t="s">
        <v>10</v>
      </c>
      <c r="BC7" s="214" t="s">
        <v>8</v>
      </c>
      <c r="BD7" s="215"/>
      <c r="BE7" s="215"/>
      <c r="BF7" s="215"/>
      <c r="BG7" s="215"/>
      <c r="BH7" s="216"/>
      <c r="BI7" s="214" t="s">
        <v>9</v>
      </c>
      <c r="BJ7" s="215"/>
      <c r="BK7" s="215"/>
      <c r="BL7" s="215"/>
      <c r="BM7" s="215"/>
      <c r="BN7" s="216"/>
      <c r="BO7" s="200" t="s">
        <v>10</v>
      </c>
      <c r="BP7" s="219" t="s">
        <v>8</v>
      </c>
      <c r="BQ7" s="220"/>
      <c r="BR7" s="220"/>
      <c r="BS7" s="220"/>
      <c r="BT7" s="220"/>
      <c r="BU7" s="220"/>
      <c r="BV7" s="220"/>
      <c r="BW7" s="220"/>
      <c r="BX7" s="214" t="s">
        <v>9</v>
      </c>
      <c r="BY7" s="215"/>
      <c r="BZ7" s="215"/>
      <c r="CA7" s="215"/>
      <c r="CB7" s="215"/>
      <c r="CC7" s="216"/>
      <c r="CD7" s="217" t="s">
        <v>10</v>
      </c>
      <c r="CE7" s="219" t="s">
        <v>8</v>
      </c>
      <c r="CF7" s="220"/>
      <c r="CG7" s="220"/>
      <c r="CH7" s="220"/>
      <c r="CI7" s="220"/>
      <c r="CJ7" s="220"/>
      <c r="CK7" s="214" t="s">
        <v>9</v>
      </c>
      <c r="CL7" s="215"/>
      <c r="CM7" s="215"/>
      <c r="CN7" s="215"/>
      <c r="CO7" s="215"/>
      <c r="CP7" s="216"/>
      <c r="CQ7" s="217" t="s">
        <v>10</v>
      </c>
      <c r="CR7" s="219" t="s">
        <v>8</v>
      </c>
      <c r="CS7" s="220"/>
      <c r="CT7" s="220"/>
      <c r="CU7" s="220"/>
      <c r="CV7" s="220"/>
      <c r="CW7" s="220"/>
      <c r="CX7" s="214" t="s">
        <v>9</v>
      </c>
      <c r="CY7" s="215"/>
      <c r="CZ7" s="215"/>
      <c r="DA7" s="215"/>
      <c r="DB7" s="215"/>
      <c r="DC7" s="216"/>
      <c r="DD7" s="217" t="s">
        <v>10</v>
      </c>
      <c r="DE7" s="219" t="s">
        <v>8</v>
      </c>
      <c r="DF7" s="220"/>
      <c r="DG7" s="220"/>
      <c r="DH7" s="220"/>
      <c r="DI7" s="220"/>
      <c r="DJ7" s="220"/>
      <c r="DK7" s="214" t="s">
        <v>9</v>
      </c>
      <c r="DL7" s="215"/>
      <c r="DM7" s="215"/>
      <c r="DN7" s="215"/>
      <c r="DO7" s="215"/>
      <c r="DP7" s="216"/>
      <c r="DQ7" s="217" t="s">
        <v>10</v>
      </c>
      <c r="DR7" s="219" t="s">
        <v>8</v>
      </c>
      <c r="DS7" s="220"/>
      <c r="DT7" s="220"/>
      <c r="DU7" s="220"/>
      <c r="DV7" s="220"/>
      <c r="DW7" s="220"/>
      <c r="DX7" s="214" t="s">
        <v>9</v>
      </c>
      <c r="DY7" s="215"/>
      <c r="DZ7" s="215"/>
      <c r="EA7" s="215"/>
      <c r="EB7" s="215"/>
      <c r="EC7" s="216"/>
      <c r="ED7" s="217" t="s">
        <v>10</v>
      </c>
      <c r="EE7" s="219" t="s">
        <v>8</v>
      </c>
      <c r="EF7" s="220"/>
      <c r="EG7" s="220"/>
      <c r="EH7" s="220"/>
      <c r="EI7" s="220"/>
      <c r="EJ7" s="220"/>
      <c r="EK7" s="214" t="s">
        <v>9</v>
      </c>
      <c r="EL7" s="215"/>
      <c r="EM7" s="215"/>
      <c r="EN7" s="215"/>
      <c r="EO7" s="215"/>
      <c r="EP7" s="216"/>
      <c r="EQ7" s="217" t="s">
        <v>10</v>
      </c>
      <c r="ER7" s="219" t="s">
        <v>8</v>
      </c>
      <c r="ES7" s="220"/>
      <c r="ET7" s="220"/>
      <c r="EU7" s="220"/>
      <c r="EV7" s="220"/>
      <c r="EW7" s="220"/>
      <c r="EX7" s="214" t="s">
        <v>9</v>
      </c>
      <c r="EY7" s="215"/>
      <c r="EZ7" s="215"/>
      <c r="FA7" s="215"/>
      <c r="FB7" s="215"/>
      <c r="FC7" s="216"/>
      <c r="FD7" s="217" t="s">
        <v>10</v>
      </c>
      <c r="FE7" s="219" t="s">
        <v>8</v>
      </c>
      <c r="FF7" s="220"/>
      <c r="FG7" s="220"/>
      <c r="FH7" s="220"/>
      <c r="FI7" s="220"/>
      <c r="FJ7" s="220"/>
      <c r="FK7" s="220"/>
      <c r="FL7" s="220"/>
      <c r="FM7" s="214" t="s">
        <v>9</v>
      </c>
      <c r="FN7" s="215"/>
      <c r="FO7" s="215"/>
      <c r="FP7" s="215"/>
      <c r="FQ7" s="215"/>
      <c r="FR7" s="216"/>
      <c r="FS7" s="217" t="s">
        <v>10</v>
      </c>
      <c r="FT7" s="219" t="s">
        <v>8</v>
      </c>
      <c r="FU7" s="220"/>
      <c r="FV7" s="220"/>
      <c r="FW7" s="220"/>
      <c r="FX7" s="220"/>
      <c r="FY7" s="220"/>
      <c r="FZ7" s="214" t="s">
        <v>9</v>
      </c>
      <c r="GA7" s="215"/>
      <c r="GB7" s="215"/>
      <c r="GC7" s="215"/>
      <c r="GD7" s="215"/>
      <c r="GE7" s="216"/>
      <c r="GF7" s="217" t="s">
        <v>10</v>
      </c>
      <c r="GG7" s="219" t="s">
        <v>8</v>
      </c>
      <c r="GH7" s="220"/>
      <c r="GI7" s="220"/>
      <c r="GJ7" s="220"/>
      <c r="GK7" s="220"/>
      <c r="GL7" s="220"/>
      <c r="GM7" s="214" t="s">
        <v>9</v>
      </c>
      <c r="GN7" s="215"/>
      <c r="GO7" s="215"/>
      <c r="GP7" s="215"/>
      <c r="GQ7" s="215"/>
      <c r="GR7" s="216"/>
      <c r="GS7" s="217" t="s">
        <v>10</v>
      </c>
      <c r="GT7" s="219" t="s">
        <v>8</v>
      </c>
      <c r="GU7" s="220"/>
      <c r="GV7" s="220"/>
      <c r="GW7" s="220"/>
      <c r="GX7" s="220"/>
      <c r="GY7" s="220"/>
      <c r="GZ7" s="214" t="s">
        <v>9</v>
      </c>
      <c r="HA7" s="215"/>
      <c r="HB7" s="215"/>
      <c r="HC7" s="215"/>
      <c r="HD7" s="215"/>
      <c r="HE7" s="216"/>
      <c r="HF7" s="217" t="s">
        <v>10</v>
      </c>
      <c r="HG7" s="219" t="s">
        <v>8</v>
      </c>
      <c r="HH7" s="220"/>
      <c r="HI7" s="220"/>
      <c r="HJ7" s="220"/>
      <c r="HK7" s="220"/>
      <c r="HL7" s="220"/>
      <c r="HM7" s="214" t="s">
        <v>9</v>
      </c>
      <c r="HN7" s="215"/>
      <c r="HO7" s="215"/>
      <c r="HP7" s="215"/>
      <c r="HQ7" s="215"/>
      <c r="HR7" s="216"/>
      <c r="HS7" s="217" t="s">
        <v>10</v>
      </c>
      <c r="HT7" s="219" t="s">
        <v>8</v>
      </c>
      <c r="HU7" s="220"/>
      <c r="HV7" s="220"/>
      <c r="HW7" s="220"/>
      <c r="HX7" s="220"/>
      <c r="HY7" s="220"/>
      <c r="HZ7" s="214" t="s">
        <v>9</v>
      </c>
      <c r="IA7" s="215"/>
      <c r="IB7" s="215"/>
      <c r="IC7" s="215"/>
      <c r="ID7" s="215"/>
      <c r="IE7" s="216"/>
      <c r="IF7" s="217" t="s">
        <v>10</v>
      </c>
      <c r="IG7" s="219" t="s">
        <v>8</v>
      </c>
      <c r="IH7" s="220"/>
      <c r="II7" s="220"/>
      <c r="IJ7" s="220"/>
      <c r="IK7" s="220"/>
      <c r="IL7" s="220"/>
      <c r="IM7" s="214" t="s">
        <v>9</v>
      </c>
      <c r="IN7" s="215"/>
      <c r="IO7" s="215"/>
      <c r="IP7" s="215"/>
      <c r="IQ7" s="215"/>
      <c r="IR7" s="216"/>
      <c r="IS7" s="217" t="s">
        <v>10</v>
      </c>
    </row>
    <row r="8" spans="1:253" s="86" customFormat="1" ht="36" customHeight="1">
      <c r="A8" s="199"/>
      <c r="B8" s="198"/>
      <c r="C8" s="225"/>
      <c r="D8" s="225"/>
      <c r="E8" s="202"/>
      <c r="F8" s="198"/>
      <c r="G8" s="198"/>
      <c r="H8" s="198"/>
      <c r="I8" s="209"/>
      <c r="J8" s="210"/>
      <c r="K8" s="211"/>
      <c r="L8" s="198"/>
      <c r="M8" s="198"/>
      <c r="N8" s="137" t="s">
        <v>11</v>
      </c>
      <c r="O8" s="137" t="s">
        <v>12</v>
      </c>
      <c r="P8" s="138" t="s">
        <v>13</v>
      </c>
      <c r="Q8" s="138" t="s">
        <v>14</v>
      </c>
      <c r="R8" s="138" t="s">
        <v>15</v>
      </c>
      <c r="S8" s="138" t="s">
        <v>16</v>
      </c>
      <c r="T8" s="137" t="s">
        <v>11</v>
      </c>
      <c r="U8" s="137" t="s">
        <v>12</v>
      </c>
      <c r="V8" s="138" t="s">
        <v>13</v>
      </c>
      <c r="W8" s="138" t="s">
        <v>14</v>
      </c>
      <c r="X8" s="138" t="s">
        <v>15</v>
      </c>
      <c r="Y8" s="139" t="s">
        <v>17</v>
      </c>
      <c r="Z8" s="221"/>
      <c r="AA8" s="137" t="s">
        <v>11</v>
      </c>
      <c r="AB8" s="137" t="s">
        <v>11</v>
      </c>
      <c r="AC8" s="137" t="s">
        <v>12</v>
      </c>
      <c r="AD8" s="137" t="s">
        <v>12</v>
      </c>
      <c r="AE8" s="138" t="s">
        <v>13</v>
      </c>
      <c r="AF8" s="138" t="s">
        <v>14</v>
      </c>
      <c r="AG8" s="138" t="s">
        <v>15</v>
      </c>
      <c r="AH8" s="138" t="s">
        <v>17</v>
      </c>
      <c r="AI8" s="137" t="s">
        <v>11</v>
      </c>
      <c r="AJ8" s="137" t="s">
        <v>12</v>
      </c>
      <c r="AK8" s="138" t="s">
        <v>13</v>
      </c>
      <c r="AL8" s="138" t="s">
        <v>14</v>
      </c>
      <c r="AM8" s="138" t="s">
        <v>15</v>
      </c>
      <c r="AN8" s="138" t="s">
        <v>17</v>
      </c>
      <c r="AO8" s="218"/>
      <c r="AP8" s="137" t="s">
        <v>11</v>
      </c>
      <c r="AQ8" s="137" t="s">
        <v>12</v>
      </c>
      <c r="AR8" s="138" t="s">
        <v>13</v>
      </c>
      <c r="AS8" s="138" t="s">
        <v>14</v>
      </c>
      <c r="AT8" s="138" t="s">
        <v>15</v>
      </c>
      <c r="AU8" s="138" t="s">
        <v>17</v>
      </c>
      <c r="AV8" s="137" t="s">
        <v>11</v>
      </c>
      <c r="AW8" s="137" t="s">
        <v>12</v>
      </c>
      <c r="AX8" s="138" t="s">
        <v>13</v>
      </c>
      <c r="AY8" s="138" t="s">
        <v>14</v>
      </c>
      <c r="AZ8" s="138" t="s">
        <v>15</v>
      </c>
      <c r="BA8" s="138" t="s">
        <v>17</v>
      </c>
      <c r="BB8" s="218"/>
      <c r="BC8" s="137" t="s">
        <v>11</v>
      </c>
      <c r="BD8" s="137" t="s">
        <v>12</v>
      </c>
      <c r="BE8" s="138" t="s">
        <v>13</v>
      </c>
      <c r="BF8" s="138" t="s">
        <v>14</v>
      </c>
      <c r="BG8" s="138" t="s">
        <v>15</v>
      </c>
      <c r="BH8" s="138" t="s">
        <v>16</v>
      </c>
      <c r="BI8" s="137" t="s">
        <v>11</v>
      </c>
      <c r="BJ8" s="137" t="s">
        <v>12</v>
      </c>
      <c r="BK8" s="138" t="s">
        <v>13</v>
      </c>
      <c r="BL8" s="138" t="s">
        <v>14</v>
      </c>
      <c r="BM8" s="138" t="s">
        <v>15</v>
      </c>
      <c r="BN8" s="138" t="s">
        <v>17</v>
      </c>
      <c r="BO8" s="202"/>
      <c r="BP8" s="137" t="s">
        <v>11</v>
      </c>
      <c r="BQ8" s="137" t="s">
        <v>11</v>
      </c>
      <c r="BR8" s="137" t="s">
        <v>12</v>
      </c>
      <c r="BS8" s="137" t="s">
        <v>12</v>
      </c>
      <c r="BT8" s="138" t="s">
        <v>13</v>
      </c>
      <c r="BU8" s="138" t="s">
        <v>14</v>
      </c>
      <c r="BV8" s="138" t="s">
        <v>15</v>
      </c>
      <c r="BW8" s="138" t="s">
        <v>17</v>
      </c>
      <c r="BX8" s="137" t="s">
        <v>11</v>
      </c>
      <c r="BY8" s="137" t="s">
        <v>12</v>
      </c>
      <c r="BZ8" s="138" t="s">
        <v>13</v>
      </c>
      <c r="CA8" s="138" t="s">
        <v>14</v>
      </c>
      <c r="CB8" s="138" t="s">
        <v>15</v>
      </c>
      <c r="CC8" s="138" t="s">
        <v>17</v>
      </c>
      <c r="CD8" s="218"/>
      <c r="CE8" s="137" t="s">
        <v>11</v>
      </c>
      <c r="CF8" s="137" t="s">
        <v>12</v>
      </c>
      <c r="CG8" s="138" t="s">
        <v>13</v>
      </c>
      <c r="CH8" s="138" t="s">
        <v>14</v>
      </c>
      <c r="CI8" s="138" t="s">
        <v>15</v>
      </c>
      <c r="CJ8" s="138" t="s">
        <v>17</v>
      </c>
      <c r="CK8" s="137" t="s">
        <v>11</v>
      </c>
      <c r="CL8" s="137" t="s">
        <v>12</v>
      </c>
      <c r="CM8" s="138" t="s">
        <v>13</v>
      </c>
      <c r="CN8" s="138" t="s">
        <v>14</v>
      </c>
      <c r="CO8" s="138" t="s">
        <v>15</v>
      </c>
      <c r="CP8" s="138" t="s">
        <v>17</v>
      </c>
      <c r="CQ8" s="218"/>
      <c r="CR8" s="137" t="s">
        <v>11</v>
      </c>
      <c r="CS8" s="137" t="s">
        <v>12</v>
      </c>
      <c r="CT8" s="138" t="s">
        <v>13</v>
      </c>
      <c r="CU8" s="138" t="s">
        <v>14</v>
      </c>
      <c r="CV8" s="138" t="s">
        <v>15</v>
      </c>
      <c r="CW8" s="138" t="s">
        <v>17</v>
      </c>
      <c r="CX8" s="137" t="s">
        <v>11</v>
      </c>
      <c r="CY8" s="137" t="s">
        <v>12</v>
      </c>
      <c r="CZ8" s="138" t="s">
        <v>13</v>
      </c>
      <c r="DA8" s="138" t="s">
        <v>14</v>
      </c>
      <c r="DB8" s="138" t="s">
        <v>15</v>
      </c>
      <c r="DC8" s="138" t="s">
        <v>17</v>
      </c>
      <c r="DD8" s="218"/>
      <c r="DE8" s="137" t="s">
        <v>11</v>
      </c>
      <c r="DF8" s="137" t="s">
        <v>12</v>
      </c>
      <c r="DG8" s="138" t="s">
        <v>13</v>
      </c>
      <c r="DH8" s="138" t="s">
        <v>14</v>
      </c>
      <c r="DI8" s="138" t="s">
        <v>15</v>
      </c>
      <c r="DJ8" s="138" t="s">
        <v>17</v>
      </c>
      <c r="DK8" s="137" t="s">
        <v>11</v>
      </c>
      <c r="DL8" s="137" t="s">
        <v>12</v>
      </c>
      <c r="DM8" s="138" t="s">
        <v>13</v>
      </c>
      <c r="DN8" s="138" t="s">
        <v>14</v>
      </c>
      <c r="DO8" s="138" t="s">
        <v>15</v>
      </c>
      <c r="DP8" s="138" t="s">
        <v>17</v>
      </c>
      <c r="DQ8" s="218"/>
      <c r="DR8" s="137" t="s">
        <v>11</v>
      </c>
      <c r="DS8" s="137" t="s">
        <v>12</v>
      </c>
      <c r="DT8" s="138" t="s">
        <v>13</v>
      </c>
      <c r="DU8" s="138" t="s">
        <v>14</v>
      </c>
      <c r="DV8" s="138" t="s">
        <v>15</v>
      </c>
      <c r="DW8" s="138" t="s">
        <v>17</v>
      </c>
      <c r="DX8" s="137" t="s">
        <v>11</v>
      </c>
      <c r="DY8" s="137" t="s">
        <v>12</v>
      </c>
      <c r="DZ8" s="138" t="s">
        <v>13</v>
      </c>
      <c r="EA8" s="138" t="s">
        <v>14</v>
      </c>
      <c r="EB8" s="138" t="s">
        <v>15</v>
      </c>
      <c r="EC8" s="138" t="s">
        <v>17</v>
      </c>
      <c r="ED8" s="218"/>
      <c r="EE8" s="137" t="s">
        <v>11</v>
      </c>
      <c r="EF8" s="137" t="s">
        <v>12</v>
      </c>
      <c r="EG8" s="138" t="s">
        <v>13</v>
      </c>
      <c r="EH8" s="138" t="s">
        <v>14</v>
      </c>
      <c r="EI8" s="138" t="s">
        <v>15</v>
      </c>
      <c r="EJ8" s="138" t="s">
        <v>17</v>
      </c>
      <c r="EK8" s="137" t="s">
        <v>11</v>
      </c>
      <c r="EL8" s="137" t="s">
        <v>12</v>
      </c>
      <c r="EM8" s="138" t="s">
        <v>13</v>
      </c>
      <c r="EN8" s="138" t="s">
        <v>14</v>
      </c>
      <c r="EO8" s="138" t="s">
        <v>15</v>
      </c>
      <c r="EP8" s="138" t="s">
        <v>17</v>
      </c>
      <c r="EQ8" s="218"/>
      <c r="ER8" s="137" t="s">
        <v>11</v>
      </c>
      <c r="ES8" s="137" t="s">
        <v>12</v>
      </c>
      <c r="ET8" s="138" t="s">
        <v>13</v>
      </c>
      <c r="EU8" s="138" t="s">
        <v>14</v>
      </c>
      <c r="EV8" s="138" t="s">
        <v>15</v>
      </c>
      <c r="EW8" s="138" t="s">
        <v>17</v>
      </c>
      <c r="EX8" s="137" t="s">
        <v>11</v>
      </c>
      <c r="EY8" s="137" t="s">
        <v>12</v>
      </c>
      <c r="EZ8" s="138" t="s">
        <v>13</v>
      </c>
      <c r="FA8" s="138" t="s">
        <v>14</v>
      </c>
      <c r="FB8" s="138" t="s">
        <v>15</v>
      </c>
      <c r="FC8" s="138" t="s">
        <v>17</v>
      </c>
      <c r="FD8" s="218"/>
      <c r="FE8" s="137" t="s">
        <v>11</v>
      </c>
      <c r="FF8" s="137" t="s">
        <v>11</v>
      </c>
      <c r="FG8" s="137" t="s">
        <v>12</v>
      </c>
      <c r="FH8" s="137" t="s">
        <v>12</v>
      </c>
      <c r="FI8" s="138" t="s">
        <v>13</v>
      </c>
      <c r="FJ8" s="138" t="s">
        <v>14</v>
      </c>
      <c r="FK8" s="138" t="s">
        <v>15</v>
      </c>
      <c r="FL8" s="138" t="s">
        <v>17</v>
      </c>
      <c r="FM8" s="137" t="s">
        <v>11</v>
      </c>
      <c r="FN8" s="137" t="s">
        <v>12</v>
      </c>
      <c r="FO8" s="138" t="s">
        <v>13</v>
      </c>
      <c r="FP8" s="138" t="s">
        <v>14</v>
      </c>
      <c r="FQ8" s="138" t="s">
        <v>15</v>
      </c>
      <c r="FR8" s="138" t="s">
        <v>17</v>
      </c>
      <c r="FS8" s="218"/>
      <c r="FT8" s="137" t="s">
        <v>11</v>
      </c>
      <c r="FU8" s="137" t="s">
        <v>12</v>
      </c>
      <c r="FV8" s="138" t="s">
        <v>13</v>
      </c>
      <c r="FW8" s="138" t="s">
        <v>14</v>
      </c>
      <c r="FX8" s="138" t="s">
        <v>15</v>
      </c>
      <c r="FY8" s="138" t="s">
        <v>17</v>
      </c>
      <c r="FZ8" s="137" t="s">
        <v>11</v>
      </c>
      <c r="GA8" s="137" t="s">
        <v>12</v>
      </c>
      <c r="GB8" s="138" t="s">
        <v>13</v>
      </c>
      <c r="GC8" s="138" t="s">
        <v>14</v>
      </c>
      <c r="GD8" s="138" t="s">
        <v>15</v>
      </c>
      <c r="GE8" s="138" t="s">
        <v>17</v>
      </c>
      <c r="GF8" s="218"/>
      <c r="GG8" s="137" t="s">
        <v>11</v>
      </c>
      <c r="GH8" s="137" t="s">
        <v>12</v>
      </c>
      <c r="GI8" s="138" t="s">
        <v>13</v>
      </c>
      <c r="GJ8" s="138" t="s">
        <v>14</v>
      </c>
      <c r="GK8" s="138" t="s">
        <v>15</v>
      </c>
      <c r="GL8" s="138" t="s">
        <v>17</v>
      </c>
      <c r="GM8" s="137" t="s">
        <v>11</v>
      </c>
      <c r="GN8" s="137" t="s">
        <v>12</v>
      </c>
      <c r="GO8" s="138" t="s">
        <v>13</v>
      </c>
      <c r="GP8" s="138" t="s">
        <v>14</v>
      </c>
      <c r="GQ8" s="138" t="s">
        <v>15</v>
      </c>
      <c r="GR8" s="138" t="s">
        <v>17</v>
      </c>
      <c r="GS8" s="218"/>
      <c r="GT8" s="137" t="s">
        <v>11</v>
      </c>
      <c r="GU8" s="137" t="s">
        <v>12</v>
      </c>
      <c r="GV8" s="138" t="s">
        <v>13</v>
      </c>
      <c r="GW8" s="138" t="s">
        <v>14</v>
      </c>
      <c r="GX8" s="138" t="s">
        <v>15</v>
      </c>
      <c r="GY8" s="138" t="s">
        <v>17</v>
      </c>
      <c r="GZ8" s="137" t="s">
        <v>11</v>
      </c>
      <c r="HA8" s="137" t="s">
        <v>12</v>
      </c>
      <c r="HB8" s="138" t="s">
        <v>13</v>
      </c>
      <c r="HC8" s="138" t="s">
        <v>14</v>
      </c>
      <c r="HD8" s="138" t="s">
        <v>15</v>
      </c>
      <c r="HE8" s="138" t="s">
        <v>17</v>
      </c>
      <c r="HF8" s="218"/>
      <c r="HG8" s="137" t="s">
        <v>11</v>
      </c>
      <c r="HH8" s="137" t="s">
        <v>12</v>
      </c>
      <c r="HI8" s="138" t="s">
        <v>13</v>
      </c>
      <c r="HJ8" s="138" t="s">
        <v>14</v>
      </c>
      <c r="HK8" s="138" t="s">
        <v>15</v>
      </c>
      <c r="HL8" s="138" t="s">
        <v>17</v>
      </c>
      <c r="HM8" s="137" t="s">
        <v>11</v>
      </c>
      <c r="HN8" s="137" t="s">
        <v>12</v>
      </c>
      <c r="HO8" s="138" t="s">
        <v>13</v>
      </c>
      <c r="HP8" s="138" t="s">
        <v>14</v>
      </c>
      <c r="HQ8" s="138" t="s">
        <v>15</v>
      </c>
      <c r="HR8" s="138" t="s">
        <v>17</v>
      </c>
      <c r="HS8" s="218"/>
      <c r="HT8" s="137" t="s">
        <v>11</v>
      </c>
      <c r="HU8" s="137" t="s">
        <v>12</v>
      </c>
      <c r="HV8" s="138" t="s">
        <v>13</v>
      </c>
      <c r="HW8" s="138" t="s">
        <v>14</v>
      </c>
      <c r="HX8" s="138" t="s">
        <v>15</v>
      </c>
      <c r="HY8" s="138" t="s">
        <v>17</v>
      </c>
      <c r="HZ8" s="137" t="s">
        <v>11</v>
      </c>
      <c r="IA8" s="137" t="s">
        <v>12</v>
      </c>
      <c r="IB8" s="138" t="s">
        <v>13</v>
      </c>
      <c r="IC8" s="138" t="s">
        <v>14</v>
      </c>
      <c r="ID8" s="138" t="s">
        <v>15</v>
      </c>
      <c r="IE8" s="138" t="s">
        <v>17</v>
      </c>
      <c r="IF8" s="218"/>
      <c r="IG8" s="137" t="s">
        <v>11</v>
      </c>
      <c r="IH8" s="137" t="s">
        <v>12</v>
      </c>
      <c r="II8" s="138" t="s">
        <v>13</v>
      </c>
      <c r="IJ8" s="138" t="s">
        <v>14</v>
      </c>
      <c r="IK8" s="138" t="s">
        <v>15</v>
      </c>
      <c r="IL8" s="138" t="s">
        <v>17</v>
      </c>
      <c r="IM8" s="137" t="s">
        <v>11</v>
      </c>
      <c r="IN8" s="137" t="s">
        <v>12</v>
      </c>
      <c r="IO8" s="138" t="s">
        <v>13</v>
      </c>
      <c r="IP8" s="138" t="s">
        <v>14</v>
      </c>
      <c r="IQ8" s="138" t="s">
        <v>15</v>
      </c>
      <c r="IR8" s="138" t="s">
        <v>17</v>
      </c>
      <c r="IS8" s="218"/>
    </row>
    <row r="9" spans="1:253" s="40" customFormat="1" ht="15">
      <c r="A9" s="30">
        <v>1</v>
      </c>
      <c r="B9" s="30" t="s">
        <v>114</v>
      </c>
      <c r="C9" s="30" t="s">
        <v>241</v>
      </c>
      <c r="D9" s="31" t="s">
        <v>242</v>
      </c>
      <c r="E9" s="65" t="str">
        <f>C9&amp;D9</f>
        <v>1313TH1483</v>
      </c>
      <c r="F9" s="42" t="s">
        <v>243</v>
      </c>
      <c r="G9" s="43" t="s">
        <v>244</v>
      </c>
      <c r="H9" s="66" t="str">
        <f>I9&amp;"/"&amp;J9&amp;"/"&amp;19&amp;K9</f>
        <v>25/09/1996</v>
      </c>
      <c r="I9" s="88" t="s">
        <v>186</v>
      </c>
      <c r="J9" s="88" t="s">
        <v>120</v>
      </c>
      <c r="K9" s="89" t="s">
        <v>245</v>
      </c>
      <c r="L9" s="31" t="s">
        <v>246</v>
      </c>
      <c r="M9" s="30"/>
      <c r="N9" s="33"/>
      <c r="O9" s="33"/>
      <c r="P9" s="142">
        <f>ROUND((N9+O9*2)/3,1)</f>
        <v>0</v>
      </c>
      <c r="Q9" s="33"/>
      <c r="R9" s="33"/>
      <c r="S9" s="128">
        <f>ROUND((MAX(Q9:R9)+P9)/2,1)</f>
        <v>0</v>
      </c>
      <c r="T9" s="33"/>
      <c r="U9" s="33"/>
      <c r="V9" s="142">
        <f>ROUND((T9+U9*2)/3,1)</f>
        <v>0</v>
      </c>
      <c r="W9" s="33"/>
      <c r="X9" s="33"/>
      <c r="Y9" s="128">
        <f>ROUND((MAX(W9:X9)+V9)/2,1)</f>
        <v>0</v>
      </c>
      <c r="Z9" s="143">
        <f>ROUND(IF(V9=0,(MAX(Q9,R9)+P9)/2,(MAX(W9,X9)+V9)/2),1)</f>
        <v>0</v>
      </c>
      <c r="AA9" s="33">
        <v>5</v>
      </c>
      <c r="AB9" s="33">
        <v>5</v>
      </c>
      <c r="AC9" s="33">
        <v>6</v>
      </c>
      <c r="AD9" s="33">
        <v>5</v>
      </c>
      <c r="AE9" s="142">
        <f>ROUND((AA9+AB9+AC9*2+AD9*2)/6,1)</f>
        <v>5.3</v>
      </c>
      <c r="AF9" s="33">
        <v>6</v>
      </c>
      <c r="AG9" s="33"/>
      <c r="AH9" s="128">
        <f>ROUND((MAX(AF9:AG9)+AE9)/2,1)</f>
        <v>5.7</v>
      </c>
      <c r="AI9" s="35"/>
      <c r="AJ9" s="35"/>
      <c r="AK9" s="142">
        <f>ROUND((AI9+AJ9*2)/3,1)</f>
        <v>0</v>
      </c>
      <c r="AL9" s="35"/>
      <c r="AM9" s="35"/>
      <c r="AN9" s="128">
        <f>ROUND((MAX(AL9:AM9)+AK9)/2,1)</f>
        <v>0</v>
      </c>
      <c r="AO9" s="143">
        <f>ROUND(IF(AK9=0,(MAX(AF9,AG9)+AE9)/2,(MAX(AL9,AM9)+AK9)/2),1)</f>
        <v>5.7</v>
      </c>
      <c r="AP9" s="33">
        <v>6</v>
      </c>
      <c r="AQ9" s="33">
        <v>5</v>
      </c>
      <c r="AR9" s="142">
        <f>ROUND((AP9+AQ9*2)/3,1)</f>
        <v>5.3</v>
      </c>
      <c r="AS9" s="33">
        <v>6</v>
      </c>
      <c r="AT9" s="33"/>
      <c r="AU9" s="128">
        <f>ROUND((MAX(AS9:AT9)+AR9)/2,1)</f>
        <v>5.7</v>
      </c>
      <c r="AV9" s="33"/>
      <c r="AW9" s="33"/>
      <c r="AX9" s="142">
        <f>ROUND((AV9+AW9*2)/3,1)</f>
        <v>0</v>
      </c>
      <c r="AY9" s="33"/>
      <c r="AZ9" s="33"/>
      <c r="BA9" s="128">
        <f>ROUND((MAX(AY9:AZ9)+AX9)/2,1)</f>
        <v>0</v>
      </c>
      <c r="BB9" s="143">
        <f>ROUND(IF(AX9=0,(MAX(AS9,AT9)+AR9)/2,(MAX(AY9,AZ9)+AX9)/2),1)</f>
        <v>5.7</v>
      </c>
      <c r="BC9" s="33">
        <v>7</v>
      </c>
      <c r="BD9" s="33">
        <v>6</v>
      </c>
      <c r="BE9" s="142">
        <f>ROUND((BC9+BD9*2)/3,1)</f>
        <v>6.3</v>
      </c>
      <c r="BF9" s="33">
        <v>8</v>
      </c>
      <c r="BG9" s="33"/>
      <c r="BH9" s="128">
        <f>ROUND((MAX(BF9:BG9)+BE9)/2,1)</f>
        <v>7.2</v>
      </c>
      <c r="BI9" s="33"/>
      <c r="BJ9" s="33"/>
      <c r="BK9" s="142">
        <f>ROUND((BI9+BJ9*2)/3,1)</f>
        <v>0</v>
      </c>
      <c r="BL9" s="33"/>
      <c r="BM9" s="33"/>
      <c r="BN9" s="128">
        <f>ROUND((MAX(BL9:BM9)+BK9)/2,1)</f>
        <v>0</v>
      </c>
      <c r="BO9" s="143">
        <f>ROUND(IF(BK9=0,(MAX(BF9,BG9)+BE9)/2,(MAX(BL9,BM9)+BK9)/2),1)</f>
        <v>7.2</v>
      </c>
      <c r="BP9" s="33">
        <v>6</v>
      </c>
      <c r="BQ9" s="33"/>
      <c r="BR9" s="33">
        <v>3</v>
      </c>
      <c r="BS9" s="33"/>
      <c r="BT9" s="142">
        <f>ROUND((BP9+BR9*2)/3,1)</f>
        <v>4</v>
      </c>
      <c r="BU9" s="33">
        <v>3</v>
      </c>
      <c r="BV9" s="33"/>
      <c r="BW9" s="128">
        <f>ROUND((MAX(BU9:BV9)+BT9)/2,1)</f>
        <v>3.5</v>
      </c>
      <c r="BX9" s="33"/>
      <c r="BY9" s="33"/>
      <c r="BZ9" s="142">
        <f>ROUND((BX9+BY9*2)/3,1)</f>
        <v>0</v>
      </c>
      <c r="CA9" s="33"/>
      <c r="CB9" s="33"/>
      <c r="CC9" s="128">
        <f>ROUND((MAX(CA9:CB9)+BZ9)/2,1)</f>
        <v>0</v>
      </c>
      <c r="CD9" s="143">
        <f>ROUND(IF(BZ9=0,(MAX(BU9,BV9)+BT9)/2,(MAX(CA9,CB9)+BZ9)/2),1)</f>
        <v>3.5</v>
      </c>
      <c r="CE9" s="33">
        <v>5</v>
      </c>
      <c r="CF9" s="33">
        <v>5</v>
      </c>
      <c r="CG9" s="142">
        <f>ROUND((CE9+CF9*2)/3,1)</f>
        <v>5</v>
      </c>
      <c r="CH9" s="33">
        <v>8</v>
      </c>
      <c r="CI9" s="33"/>
      <c r="CJ9" s="128">
        <f>ROUND((MAX(CH9:CI9)+CG9)/2,1)</f>
        <v>6.5</v>
      </c>
      <c r="CK9" s="33"/>
      <c r="CL9" s="33"/>
      <c r="CM9" s="142">
        <f>ROUND((CK9+CL9*2)/3,1)</f>
        <v>0</v>
      </c>
      <c r="CN9" s="33"/>
      <c r="CO9" s="33"/>
      <c r="CP9" s="128">
        <f>ROUND((MAX(CN9:CO9)+CM9)/2,1)</f>
        <v>0</v>
      </c>
      <c r="CQ9" s="143">
        <f>ROUND(IF(CM9=0,(MAX(CH9,CI9)+CG9)/2,(MAX(CN9,CO9)+CM9)/2),1)</f>
        <v>6.5</v>
      </c>
      <c r="CR9" s="33">
        <v>8</v>
      </c>
      <c r="CS9" s="33">
        <v>6</v>
      </c>
      <c r="CT9" s="142">
        <f>ROUND((CR9+CS9*2)/3,1)</f>
        <v>6.7</v>
      </c>
      <c r="CU9" s="33">
        <v>5</v>
      </c>
      <c r="CV9" s="33"/>
      <c r="CW9" s="128">
        <f>ROUND((MAX(CU9:CV9)+CT9)/2,1)</f>
        <v>5.9</v>
      </c>
      <c r="CX9" s="33"/>
      <c r="CY9" s="33"/>
      <c r="CZ9" s="142">
        <f>ROUND((CX9+CY9*2)/3,1)</f>
        <v>0</v>
      </c>
      <c r="DA9" s="33"/>
      <c r="DB9" s="33"/>
      <c r="DC9" s="128">
        <f>ROUND((MAX(DA9:DB9)+CZ9)/2,1)</f>
        <v>0</v>
      </c>
      <c r="DD9" s="143">
        <f>ROUND(IF(CZ9=0,(MAX(CU9,CV9)+CT9)/2,(MAX(DA9,DB9)+CZ9)/2),1)</f>
        <v>5.9</v>
      </c>
      <c r="DE9" s="33">
        <v>7</v>
      </c>
      <c r="DF9" s="33">
        <v>6</v>
      </c>
      <c r="DG9" s="142">
        <f>ROUND((DE9+DF9*2)/3,1)</f>
        <v>6.3</v>
      </c>
      <c r="DH9" s="33">
        <v>5</v>
      </c>
      <c r="DI9" s="33"/>
      <c r="DJ9" s="128">
        <f>ROUND((MAX(DH9:DI9)+DG9)/2,1)</f>
        <v>5.7</v>
      </c>
      <c r="DK9" s="132"/>
      <c r="DL9" s="132"/>
      <c r="DM9" s="142">
        <f>ROUND((DK9+DL9*2)/3,1)</f>
        <v>0</v>
      </c>
      <c r="DN9" s="132"/>
      <c r="DO9" s="132"/>
      <c r="DP9" s="128">
        <f>ROUND((MAX(DN9:DO9)+DM9)/2,1)</f>
        <v>0</v>
      </c>
      <c r="DQ9" s="143">
        <f>ROUND(IF(DM9=0,(MAX(DH9,DI9)+DG9)/2,(MAX(DN9,DO9)+DM9)/2),1)</f>
        <v>5.7</v>
      </c>
      <c r="DR9" s="33">
        <v>5</v>
      </c>
      <c r="DS9" s="33">
        <v>4</v>
      </c>
      <c r="DT9" s="142">
        <f>ROUND((DR9+DS9*2)/3,1)</f>
        <v>4.3</v>
      </c>
      <c r="DU9" s="33">
        <v>6</v>
      </c>
      <c r="DV9" s="33"/>
      <c r="DW9" s="128">
        <f>ROUND((MAX(DU9:DV9)+DT9)/2,1)</f>
        <v>5.2</v>
      </c>
      <c r="DX9" s="33"/>
      <c r="DY9" s="33"/>
      <c r="DZ9" s="142">
        <f>ROUND((DX9+DY9*2)/3,1)</f>
        <v>0</v>
      </c>
      <c r="EA9" s="35"/>
      <c r="EB9" s="35"/>
      <c r="EC9" s="128">
        <f>ROUND((MAX(EA9:EB9)+DZ9)/2,1)</f>
        <v>0</v>
      </c>
      <c r="ED9" s="143">
        <f>ROUND(IF(DZ9=0,(MAX(DU9,DV9)+DT9)/2,(MAX(EA9,EB9)+DZ9)/2),1)</f>
        <v>5.2</v>
      </c>
      <c r="EE9" s="33">
        <v>7</v>
      </c>
      <c r="EF9" s="36"/>
      <c r="EG9" s="142">
        <f>ROUND((EE9+EF9*2)/3,1)</f>
        <v>2.3</v>
      </c>
      <c r="EH9" s="33">
        <v>6</v>
      </c>
      <c r="EI9" s="33"/>
      <c r="EJ9" s="128">
        <f>ROUND((MAX(EH9:EI9)+EG9)/2,1)</f>
        <v>4.2</v>
      </c>
      <c r="EK9" s="35"/>
      <c r="EL9" s="35"/>
      <c r="EM9" s="142">
        <f>ROUND((EK9+EL9*2)/3,1)</f>
        <v>0</v>
      </c>
      <c r="EN9" s="35"/>
      <c r="EO9" s="35"/>
      <c r="EP9" s="128">
        <f>ROUND((MAX(EN9:EO9)+EM9)/2,1)</f>
        <v>0</v>
      </c>
      <c r="EQ9" s="143">
        <f>ROUND(IF(EM9=0,(MAX(EH9,EI9)+EG9)/2,(MAX(EN9,EO9)+EM9)/2),1)</f>
        <v>4.2</v>
      </c>
      <c r="ER9" s="33">
        <v>4</v>
      </c>
      <c r="ES9" s="33">
        <v>8</v>
      </c>
      <c r="ET9" s="142">
        <f>ROUND((ER9+ES9*2)/3,1)</f>
        <v>6.7</v>
      </c>
      <c r="EU9" s="33">
        <v>9</v>
      </c>
      <c r="EV9" s="33"/>
      <c r="EW9" s="128">
        <f>ROUND((MAX(EU9:EV9)+ET9)/2,1)</f>
        <v>7.9</v>
      </c>
      <c r="EX9" s="33"/>
      <c r="EY9" s="33"/>
      <c r="EZ9" s="142">
        <f>ROUND((EX9+EX9*2)/3,1)</f>
        <v>0</v>
      </c>
      <c r="FA9" s="33"/>
      <c r="FB9" s="33"/>
      <c r="FC9" s="128">
        <f>ROUND((MAX(FA9:FB9)+EZ9)/2,1)</f>
        <v>0</v>
      </c>
      <c r="FD9" s="143">
        <f>ROUND(IF(EZ9=0,(MAX(EU9,EV9)+ET9)/2,(MAX(FA9,FB9)+EZ9)/2),1)</f>
        <v>7.9</v>
      </c>
      <c r="FE9" s="33">
        <v>4</v>
      </c>
      <c r="FF9" s="33">
        <v>7</v>
      </c>
      <c r="FG9" s="33">
        <v>6</v>
      </c>
      <c r="FH9" s="33">
        <v>7</v>
      </c>
      <c r="FI9" s="142">
        <f>ROUND((FE9+FF9+FG9*2+FH9*2)/6,1)</f>
        <v>6.2</v>
      </c>
      <c r="FJ9" s="33">
        <v>7</v>
      </c>
      <c r="FK9" s="33"/>
      <c r="FL9" s="128">
        <f>ROUND((MAX(FJ9:FK9)+FI9)/2,1)</f>
        <v>6.6</v>
      </c>
      <c r="FM9" s="33"/>
      <c r="FN9" s="33"/>
      <c r="FO9" s="142">
        <f>ROUND((FM9+FN9*2)/3,1)</f>
        <v>0</v>
      </c>
      <c r="FP9" s="33"/>
      <c r="FQ9" s="33"/>
      <c r="FR9" s="128">
        <f>ROUND((MAX(FP9:FQ9)+FO9)/2,1)</f>
        <v>0</v>
      </c>
      <c r="FS9" s="143">
        <f>ROUND(IF(FO9=0,(MAX(FJ9,FK9)+FI9)/2,(MAX(FP9,FQ9)+FO9)/2),1)</f>
        <v>6.6</v>
      </c>
      <c r="FT9" s="33">
        <v>7</v>
      </c>
      <c r="FU9" s="33">
        <v>6</v>
      </c>
      <c r="FV9" s="142">
        <f>ROUND((FT9+FU9*2)/3,1)</f>
        <v>6.3</v>
      </c>
      <c r="FW9" s="33">
        <v>5</v>
      </c>
      <c r="FX9" s="33"/>
      <c r="FY9" s="128">
        <f>ROUND((MAX(FW9:FX9)+FV9)/2,1)</f>
        <v>5.7</v>
      </c>
      <c r="FZ9" s="33"/>
      <c r="GA9" s="33"/>
      <c r="GB9" s="142">
        <f>ROUND((FZ9+GA9*2)/3,1)</f>
        <v>0</v>
      </c>
      <c r="GC9" s="33"/>
      <c r="GD9" s="33"/>
      <c r="GE9" s="128">
        <f>ROUND((MAX(GC9:GD9)+GB9)/2,1)</f>
        <v>0</v>
      </c>
      <c r="GF9" s="143">
        <f>ROUND(IF(GB9=0,(MAX(FW9,FX9)+FV9)/2,(MAX(GC9,GD9)+GB9)/2),1)</f>
        <v>5.7</v>
      </c>
      <c r="GG9" s="33"/>
      <c r="GH9" s="33"/>
      <c r="GI9" s="142">
        <f>ROUND((GG9+GH9*2)/3,1)</f>
        <v>0</v>
      </c>
      <c r="GJ9" s="33"/>
      <c r="GK9" s="33"/>
      <c r="GL9" s="128">
        <f>ROUND((MAX(GJ9:GK9)+GI9)/2,1)</f>
        <v>0</v>
      </c>
      <c r="GM9" s="33"/>
      <c r="GN9" s="33"/>
      <c r="GO9" s="142">
        <f>ROUND((GM9+GN9*2)/3,1)</f>
        <v>0</v>
      </c>
      <c r="GP9" s="33"/>
      <c r="GQ9" s="33"/>
      <c r="GR9" s="128">
        <f>ROUND((MAX(GP9:GQ9)+GO9)/2,1)</f>
        <v>0</v>
      </c>
      <c r="GS9" s="143">
        <f>ROUND(IF(GO9=0,(MAX(GJ9,GK9)+GI9)/2,(MAX(GP9,GQ9)+GO9)/2),1)</f>
        <v>0</v>
      </c>
      <c r="GT9" s="33"/>
      <c r="GU9" s="33"/>
      <c r="GV9" s="142">
        <f>ROUND((GT9+GU9*2)/3,1)</f>
        <v>0</v>
      </c>
      <c r="GW9" s="33"/>
      <c r="GX9" s="33"/>
      <c r="GY9" s="128">
        <f>ROUND((MAX(GW9:GX9)+GV9)/2,1)</f>
        <v>0</v>
      </c>
      <c r="GZ9" s="33"/>
      <c r="HA9" s="33"/>
      <c r="HB9" s="142">
        <f>ROUND((GZ9+HA9*2)/3,1)</f>
        <v>0</v>
      </c>
      <c r="HC9" s="33"/>
      <c r="HD9" s="33"/>
      <c r="HE9" s="128">
        <f>ROUND((MAX(HC9:HD9)+HB9)/2,1)</f>
        <v>0</v>
      </c>
      <c r="HF9" s="143">
        <f>ROUND(IF(HB9=0,(MAX(GW9,GX9)+GV9)/2,(MAX(HC9,HD9)+HB9)/2),1)</f>
        <v>0</v>
      </c>
      <c r="HG9" s="33">
        <v>6</v>
      </c>
      <c r="HH9" s="33">
        <v>6</v>
      </c>
      <c r="HI9" s="142">
        <f>ROUND((HG9+HH9*2)/3,1)</f>
        <v>6</v>
      </c>
      <c r="HJ9" s="33">
        <v>6</v>
      </c>
      <c r="HK9" s="33"/>
      <c r="HL9" s="128">
        <f>ROUND((MAX(HJ9:HK9)+HI9)/2,1)</f>
        <v>6</v>
      </c>
      <c r="HM9" s="33"/>
      <c r="HN9" s="33"/>
      <c r="HO9" s="142">
        <f>ROUND((HM9+HN9*2)/3,1)</f>
        <v>0</v>
      </c>
      <c r="HP9" s="33"/>
      <c r="HQ9" s="33"/>
      <c r="HR9" s="128">
        <f>ROUND((MAX(HP9:HQ9)+HO9)/2,1)</f>
        <v>0</v>
      </c>
      <c r="HS9" s="143">
        <f>ROUND(IF(HO9=0,(MAX(HJ9,HK9)+HI9)/2,(MAX(HP9,HQ9)+HO9)/2),1)</f>
        <v>6</v>
      </c>
      <c r="HT9" s="33"/>
      <c r="HU9" s="33"/>
      <c r="HV9" s="142">
        <f>ROUND((HT9+HU9*2)/3,1)</f>
        <v>0</v>
      </c>
      <c r="HW9" s="33"/>
      <c r="HX9" s="33"/>
      <c r="HY9" s="128">
        <f>ROUND((MAX(HW9:HX9)+HV9)/2,1)</f>
        <v>0</v>
      </c>
      <c r="HZ9" s="33"/>
      <c r="IA9" s="33"/>
      <c r="IB9" s="142">
        <f>ROUND((HZ9+IA9*2)/3,1)</f>
        <v>0</v>
      </c>
      <c r="IC9" s="33"/>
      <c r="ID9" s="33"/>
      <c r="IE9" s="128">
        <f>ROUND((MAX(IC9:ID9)+IB9)/2,1)</f>
        <v>0</v>
      </c>
      <c r="IF9" s="143">
        <f>ROUND(IF(IB9=0,(MAX(HW9,HX9)+HV9)/2,(MAX(IC9,ID9)+IB9)/2),1)</f>
        <v>0</v>
      </c>
      <c r="IG9" s="33">
        <v>6</v>
      </c>
      <c r="IH9" s="33">
        <v>6</v>
      </c>
      <c r="II9" s="142">
        <f>ROUND((IG9+IH9*2)/3,1)</f>
        <v>6</v>
      </c>
      <c r="IJ9" s="33">
        <v>2</v>
      </c>
      <c r="IK9" s="33"/>
      <c r="IL9" s="128">
        <f>ROUND((MAX(IJ9:IK9)+II9)/2,1)</f>
        <v>4</v>
      </c>
      <c r="IM9" s="33"/>
      <c r="IN9" s="33"/>
      <c r="IO9" s="142">
        <f>ROUND((IM9+IN9*2)/3,1)</f>
        <v>0</v>
      </c>
      <c r="IP9" s="33"/>
      <c r="IQ9" s="33"/>
      <c r="IR9" s="128">
        <f>ROUND((MAX(IP9:IQ9)+IO9)/2,1)</f>
        <v>0</v>
      </c>
      <c r="IS9" s="143">
        <f>ROUND(IF(IO9=0,(MAX(IJ9,IK9)+II9)/2,(MAX(IP9,IQ9)+IO9)/2),1)</f>
        <v>4</v>
      </c>
    </row>
    <row r="10" spans="1:253" s="40" customFormat="1" ht="15">
      <c r="A10" s="30">
        <v>2</v>
      </c>
      <c r="B10" s="30" t="s">
        <v>114</v>
      </c>
      <c r="C10" s="30" t="s">
        <v>241</v>
      </c>
      <c r="D10" s="31" t="s">
        <v>247</v>
      </c>
      <c r="E10" s="65" t="str">
        <f>C10&amp;D10</f>
        <v>1313TH1445</v>
      </c>
      <c r="F10" s="42" t="s">
        <v>170</v>
      </c>
      <c r="G10" s="43" t="s">
        <v>248</v>
      </c>
      <c r="H10" s="66" t="str">
        <f>I10&amp;"/"&amp;J10&amp;"/"&amp;19&amp;K10</f>
        <v>01/06/1993</v>
      </c>
      <c r="I10" s="88" t="s">
        <v>152</v>
      </c>
      <c r="J10" s="88" t="s">
        <v>179</v>
      </c>
      <c r="K10" s="89" t="s">
        <v>191</v>
      </c>
      <c r="L10" s="31" t="s">
        <v>249</v>
      </c>
      <c r="M10" s="30" t="s">
        <v>206</v>
      </c>
      <c r="N10" s="33"/>
      <c r="O10" s="33"/>
      <c r="P10" s="142">
        <f>ROUND((N10+O10*2)/3,1)</f>
        <v>0</v>
      </c>
      <c r="Q10" s="33"/>
      <c r="R10" s="33"/>
      <c r="S10" s="128">
        <f>ROUND((MAX(Q10:R10)+P10)/2,1)</f>
        <v>0</v>
      </c>
      <c r="T10" s="33"/>
      <c r="U10" s="33"/>
      <c r="V10" s="142">
        <f>ROUND((T10+U10*2)/3,1)</f>
        <v>0</v>
      </c>
      <c r="W10" s="33"/>
      <c r="X10" s="33"/>
      <c r="Y10" s="128">
        <f>ROUND((MAX(W10:X10)+V10)/2,1)</f>
        <v>0</v>
      </c>
      <c r="Z10" s="143">
        <f>ROUND(IF(V10=0,(MAX(Q10,R10)+P10)/2,(MAX(W10,X10)+V10)/2),1)</f>
        <v>0</v>
      </c>
      <c r="AA10" s="33">
        <v>5</v>
      </c>
      <c r="AB10" s="33">
        <v>5</v>
      </c>
      <c r="AC10" s="33">
        <v>5</v>
      </c>
      <c r="AD10" s="33">
        <v>5</v>
      </c>
      <c r="AE10" s="142">
        <f>ROUND((AA10+AB10+AC10*2+AD10*2)/6,1)</f>
        <v>5</v>
      </c>
      <c r="AF10" s="33">
        <v>7</v>
      </c>
      <c r="AG10" s="33"/>
      <c r="AH10" s="128">
        <f>ROUND((MAX(AF10:AG10)+AE10)/2,1)</f>
        <v>6</v>
      </c>
      <c r="AI10" s="35"/>
      <c r="AJ10" s="35"/>
      <c r="AK10" s="142">
        <f>ROUND((AI10+AJ10*2)/3,1)</f>
        <v>0</v>
      </c>
      <c r="AL10" s="35"/>
      <c r="AM10" s="35"/>
      <c r="AN10" s="128">
        <f>ROUND((MAX(AL10:AM10)+AK10)/2,1)</f>
        <v>0</v>
      </c>
      <c r="AO10" s="143">
        <f>ROUND(IF(AK10=0,(MAX(AF10,AG10)+AE10)/2,(MAX(AL10,AM10)+AK10)/2),1)</f>
        <v>6</v>
      </c>
      <c r="AP10" s="33">
        <v>7</v>
      </c>
      <c r="AQ10" s="33">
        <v>7</v>
      </c>
      <c r="AR10" s="142">
        <f>ROUND((AP10+AQ10*2)/3,1)</f>
        <v>7</v>
      </c>
      <c r="AS10" s="33">
        <v>6</v>
      </c>
      <c r="AT10" s="33"/>
      <c r="AU10" s="128">
        <f>ROUND((MAX(AS10:AT10)+AR10)/2,1)</f>
        <v>6.5</v>
      </c>
      <c r="AV10" s="33"/>
      <c r="AW10" s="33"/>
      <c r="AX10" s="142">
        <f>ROUND((AV10+AW10*2)/3,1)</f>
        <v>0</v>
      </c>
      <c r="AY10" s="33"/>
      <c r="AZ10" s="33"/>
      <c r="BA10" s="128">
        <f>ROUND((MAX(AY10:AZ10)+AX10)/2,1)</f>
        <v>0</v>
      </c>
      <c r="BB10" s="143">
        <f>ROUND(IF(AX10=0,(MAX(AS10,AT10)+AR10)/2,(MAX(AY10,AZ10)+AX10)/2),1)</f>
        <v>6.5</v>
      </c>
      <c r="BC10" s="33">
        <v>8</v>
      </c>
      <c r="BD10" s="33">
        <v>6</v>
      </c>
      <c r="BE10" s="142">
        <f>ROUND((BC10+BD10*2)/3,1)</f>
        <v>6.7</v>
      </c>
      <c r="BF10" s="33">
        <v>7</v>
      </c>
      <c r="BG10" s="33"/>
      <c r="BH10" s="128">
        <f>ROUND((MAX(BF10:BG10)+BE10)/2,1)</f>
        <v>6.9</v>
      </c>
      <c r="BI10" s="33"/>
      <c r="BJ10" s="33"/>
      <c r="BK10" s="142">
        <f>ROUND((BI10+BJ10*2)/3,1)</f>
        <v>0</v>
      </c>
      <c r="BL10" s="33"/>
      <c r="BM10" s="33"/>
      <c r="BN10" s="128">
        <f>ROUND((MAX(BL10:BM10)+BK10)/2,1)</f>
        <v>0</v>
      </c>
      <c r="BO10" s="143">
        <f>ROUND(IF(BK10=0,(MAX(BF10,BG10)+BE10)/2,(MAX(BL10,BM10)+BK10)/2),1)</f>
        <v>6.9</v>
      </c>
      <c r="BP10" s="33">
        <v>7</v>
      </c>
      <c r="BQ10" s="33"/>
      <c r="BR10" s="33">
        <v>3</v>
      </c>
      <c r="BS10" s="33"/>
      <c r="BT10" s="142">
        <f>ROUND((BP10+BR10*2)/3,1)</f>
        <v>4.3</v>
      </c>
      <c r="BU10" s="33">
        <v>7</v>
      </c>
      <c r="BV10" s="33"/>
      <c r="BW10" s="128">
        <f>ROUND((MAX(BU10:BV10)+BT10)/2,1)</f>
        <v>5.7</v>
      </c>
      <c r="BX10" s="33"/>
      <c r="BY10" s="33"/>
      <c r="BZ10" s="142">
        <f>ROUND((BX10+BY10*2)/3,1)</f>
        <v>0</v>
      </c>
      <c r="CA10" s="33"/>
      <c r="CB10" s="33"/>
      <c r="CC10" s="128">
        <f>ROUND((MAX(CA10:CB10)+BZ10)/2,1)</f>
        <v>0</v>
      </c>
      <c r="CD10" s="143">
        <f>ROUND(IF(BZ10=0,(MAX(BU10,BV10)+BT10)/2,(MAX(CA10,CB10)+BZ10)/2),1)</f>
        <v>5.7</v>
      </c>
      <c r="CE10" s="33">
        <v>6</v>
      </c>
      <c r="CF10" s="33">
        <v>6</v>
      </c>
      <c r="CG10" s="142">
        <f>ROUND((CE10+CF10*2)/3,1)</f>
        <v>6</v>
      </c>
      <c r="CH10" s="33">
        <v>6</v>
      </c>
      <c r="CI10" s="33"/>
      <c r="CJ10" s="128">
        <f>ROUND((MAX(CH10:CI10)+CG10)/2,1)</f>
        <v>6</v>
      </c>
      <c r="CK10" s="33"/>
      <c r="CL10" s="33"/>
      <c r="CM10" s="142">
        <f>ROUND((CK10+CL10*2)/3,1)</f>
        <v>0</v>
      </c>
      <c r="CN10" s="33"/>
      <c r="CO10" s="33"/>
      <c r="CP10" s="128">
        <f>ROUND((MAX(CN10:CO10)+CM10)/2,1)</f>
        <v>0</v>
      </c>
      <c r="CQ10" s="143">
        <f>ROUND(IF(CM10=0,(MAX(CH10,CI10)+CG10)/2,(MAX(CN10,CO10)+CM10)/2),1)</f>
        <v>6</v>
      </c>
      <c r="CR10" s="33">
        <v>7</v>
      </c>
      <c r="CS10" s="33">
        <v>6</v>
      </c>
      <c r="CT10" s="142">
        <f>ROUND((CR10+CS10*2)/3,1)</f>
        <v>6.3</v>
      </c>
      <c r="CU10" s="33">
        <v>5</v>
      </c>
      <c r="CV10" s="33"/>
      <c r="CW10" s="128">
        <f>ROUND((MAX(CU10:CV10)+CT10)/2,1)</f>
        <v>5.7</v>
      </c>
      <c r="CX10" s="33"/>
      <c r="CY10" s="33"/>
      <c r="CZ10" s="142">
        <f>ROUND((CX10+CY10*2)/3,1)</f>
        <v>0</v>
      </c>
      <c r="DA10" s="33"/>
      <c r="DB10" s="33"/>
      <c r="DC10" s="128">
        <f>ROUND((MAX(DA10:DB10)+CZ10)/2,1)</f>
        <v>0</v>
      </c>
      <c r="DD10" s="143">
        <f>ROUND(IF(CZ10=0,(MAX(CU10,CV10)+CT10)/2,(MAX(DA10,DB10)+CZ10)/2),1)</f>
        <v>5.7</v>
      </c>
      <c r="DE10" s="33">
        <v>8</v>
      </c>
      <c r="DF10" s="33">
        <v>6</v>
      </c>
      <c r="DG10" s="142">
        <f>ROUND((DE10+DF10*2)/3,1)</f>
        <v>6.7</v>
      </c>
      <c r="DH10" s="33">
        <v>5</v>
      </c>
      <c r="DI10" s="33"/>
      <c r="DJ10" s="128">
        <f>ROUND((MAX(DH10:DI10)+DG10)/2,1)</f>
        <v>5.9</v>
      </c>
      <c r="DK10" s="33"/>
      <c r="DL10" s="33"/>
      <c r="DM10" s="142">
        <f>ROUND((DK10+DL10*2)/3,1)</f>
        <v>0</v>
      </c>
      <c r="DN10" s="33"/>
      <c r="DO10" s="33"/>
      <c r="DP10" s="128">
        <f>ROUND((MAX(DN10:DO10)+DM10)/2,1)</f>
        <v>0</v>
      </c>
      <c r="DQ10" s="143">
        <f>ROUND(IF(DM10=0,(MAX(DH10,DI10)+DG10)/2,(MAX(DN10,DO10)+DM10)/2),1)</f>
        <v>5.9</v>
      </c>
      <c r="DR10" s="33">
        <v>5</v>
      </c>
      <c r="DS10" s="33">
        <v>4</v>
      </c>
      <c r="DT10" s="142">
        <f>ROUND((DR10+DS10*2)/3,1)</f>
        <v>4.3</v>
      </c>
      <c r="DU10" s="33">
        <v>6</v>
      </c>
      <c r="DV10" s="33"/>
      <c r="DW10" s="128">
        <f>ROUND((MAX(DU10:DV10)+DT10)/2,1)</f>
        <v>5.2</v>
      </c>
      <c r="DX10" s="33"/>
      <c r="DY10" s="33"/>
      <c r="DZ10" s="142">
        <f>ROUND((DX10+DY10*2)/3,1)</f>
        <v>0</v>
      </c>
      <c r="EA10" s="35"/>
      <c r="EB10" s="35"/>
      <c r="EC10" s="128">
        <f>ROUND((MAX(EA10:EB10)+DZ10)/2,1)</f>
        <v>0</v>
      </c>
      <c r="ED10" s="143">
        <f>ROUND(IF(DZ10=0,(MAX(DU10,DV10)+DT10)/2,(MAX(EA10,EB10)+DZ10)/2),1)</f>
        <v>5.2</v>
      </c>
      <c r="EE10" s="33">
        <v>6</v>
      </c>
      <c r="EF10" s="33">
        <v>7</v>
      </c>
      <c r="EG10" s="142">
        <f>ROUND((EE10+EF10*2)/3,1)</f>
        <v>6.7</v>
      </c>
      <c r="EH10" s="33">
        <v>5</v>
      </c>
      <c r="EI10" s="33"/>
      <c r="EJ10" s="128">
        <f>ROUND((MAX(EH10:EI10)+EG10)/2,1)</f>
        <v>5.9</v>
      </c>
      <c r="EK10" s="35"/>
      <c r="EL10" s="35"/>
      <c r="EM10" s="142">
        <f>ROUND((EK10+EL10*2)/3,1)</f>
        <v>0</v>
      </c>
      <c r="EN10" s="35"/>
      <c r="EO10" s="35"/>
      <c r="EP10" s="128">
        <f>ROUND((MAX(EN10:EO10)+EM10)/2,1)</f>
        <v>0</v>
      </c>
      <c r="EQ10" s="143">
        <f>ROUND(IF(EM10=0,(MAX(EH10,EI10)+EG10)/2,(MAX(EN10,EO10)+EM10)/2),1)</f>
        <v>5.9</v>
      </c>
      <c r="ER10" s="33">
        <v>7</v>
      </c>
      <c r="ES10" s="33">
        <v>8</v>
      </c>
      <c r="ET10" s="142">
        <f>ROUND((ER10+ES10*2)/3,1)</f>
        <v>7.7</v>
      </c>
      <c r="EU10" s="33">
        <v>8</v>
      </c>
      <c r="EV10" s="33"/>
      <c r="EW10" s="128">
        <f>ROUND((MAX(EU10:EV10)+ET10)/2,1)</f>
        <v>7.9</v>
      </c>
      <c r="EX10" s="33"/>
      <c r="EY10" s="33"/>
      <c r="EZ10" s="142">
        <f>ROUND((EX10+EX10*2)/3,1)</f>
        <v>0</v>
      </c>
      <c r="FA10" s="33"/>
      <c r="FB10" s="33"/>
      <c r="FC10" s="128">
        <f>ROUND((MAX(FA10:FB10)+EZ10)/2,1)</f>
        <v>0</v>
      </c>
      <c r="FD10" s="143">
        <f>ROUND(IF(EZ10=0,(MAX(EU10,EV10)+ET10)/2,(MAX(FA10,FB10)+EZ10)/2),1)</f>
        <v>7.9</v>
      </c>
      <c r="FE10" s="33">
        <v>6</v>
      </c>
      <c r="FF10" s="33">
        <v>8</v>
      </c>
      <c r="FG10" s="33">
        <v>8</v>
      </c>
      <c r="FH10" s="33">
        <v>8</v>
      </c>
      <c r="FI10" s="142">
        <f>ROUND((FE10+FF10+FG10*2+FH10*2)/6,1)</f>
        <v>7.7</v>
      </c>
      <c r="FJ10" s="33">
        <v>9</v>
      </c>
      <c r="FK10" s="33"/>
      <c r="FL10" s="128">
        <f>ROUND((MAX(FJ10:FK10)+FI10)/2,1)</f>
        <v>8.4</v>
      </c>
      <c r="FM10" s="33"/>
      <c r="FN10" s="33"/>
      <c r="FO10" s="142">
        <f>ROUND((FM10+FN10*2)/3,1)</f>
        <v>0</v>
      </c>
      <c r="FP10" s="33"/>
      <c r="FQ10" s="33"/>
      <c r="FR10" s="128">
        <f>ROUND((MAX(FP10:FQ10)+FO10)/2,1)</f>
        <v>0</v>
      </c>
      <c r="FS10" s="143">
        <f>ROUND(IF(FO10=0,(MAX(FJ10,FK10)+FI10)/2,(MAX(FP10,FQ10)+FO10)/2),1)</f>
        <v>8.4</v>
      </c>
      <c r="FT10" s="33">
        <v>8</v>
      </c>
      <c r="FU10" s="33">
        <v>6</v>
      </c>
      <c r="FV10" s="142">
        <f>ROUND((FT10+FU10*2)/3,1)</f>
        <v>6.7</v>
      </c>
      <c r="FW10" s="33">
        <v>5</v>
      </c>
      <c r="FX10" s="33"/>
      <c r="FY10" s="128">
        <f>ROUND((MAX(FW10:FX10)+FV10)/2,1)</f>
        <v>5.9</v>
      </c>
      <c r="FZ10" s="33"/>
      <c r="GA10" s="33"/>
      <c r="GB10" s="142">
        <f>ROUND((FZ10+GA10*2)/3,1)</f>
        <v>0</v>
      </c>
      <c r="GC10" s="33"/>
      <c r="GD10" s="33"/>
      <c r="GE10" s="128">
        <f>ROUND((MAX(GC10:GD10)+GB10)/2,1)</f>
        <v>0</v>
      </c>
      <c r="GF10" s="143">
        <f>ROUND(IF(GB10=0,(MAX(FW10,FX10)+FV10)/2,(MAX(GC10,GD10)+GB10)/2),1)</f>
        <v>5.9</v>
      </c>
      <c r="GG10" s="33"/>
      <c r="GH10" s="33"/>
      <c r="GI10" s="142">
        <f>ROUND((GG10+GH10*2)/3,1)</f>
        <v>0</v>
      </c>
      <c r="GJ10" s="33"/>
      <c r="GK10" s="33"/>
      <c r="GL10" s="128">
        <f>ROUND((MAX(GJ10:GK10)+GI10)/2,1)</f>
        <v>0</v>
      </c>
      <c r="GM10" s="33"/>
      <c r="GN10" s="33"/>
      <c r="GO10" s="142">
        <f>ROUND((GM10+GN10*2)/3,1)</f>
        <v>0</v>
      </c>
      <c r="GP10" s="33"/>
      <c r="GQ10" s="33"/>
      <c r="GR10" s="128">
        <f>ROUND((MAX(GP10:GQ10)+GO10)/2,1)</f>
        <v>0</v>
      </c>
      <c r="GS10" s="143">
        <f>ROUND(IF(GO10=0,(MAX(GJ10,GK10)+GI10)/2,(MAX(GP10,GQ10)+GO10)/2),1)</f>
        <v>0</v>
      </c>
      <c r="GT10" s="33"/>
      <c r="GU10" s="33"/>
      <c r="GV10" s="142">
        <f>ROUND((GT10+GU10*2)/3,1)</f>
        <v>0</v>
      </c>
      <c r="GW10" s="33"/>
      <c r="GX10" s="33"/>
      <c r="GY10" s="128">
        <f>ROUND((MAX(GW10:GX10)+GV10)/2,1)</f>
        <v>0</v>
      </c>
      <c r="GZ10" s="33"/>
      <c r="HA10" s="33"/>
      <c r="HB10" s="142">
        <f>ROUND((GZ10+HA10*2)/3,1)</f>
        <v>0</v>
      </c>
      <c r="HC10" s="33"/>
      <c r="HD10" s="33"/>
      <c r="HE10" s="128">
        <f>ROUND((MAX(HC10:HD10)+HB10)/2,1)</f>
        <v>0</v>
      </c>
      <c r="HF10" s="143">
        <f>ROUND(IF(HB10=0,(MAX(GW10,GX10)+GV10)/2,(MAX(HC10,HD10)+HB10)/2),1)</f>
        <v>0</v>
      </c>
      <c r="HG10" s="33">
        <v>8</v>
      </c>
      <c r="HH10" s="33">
        <v>8</v>
      </c>
      <c r="HI10" s="142">
        <f>ROUND((HG10+HH10*2)/3,1)</f>
        <v>8</v>
      </c>
      <c r="HJ10" s="33">
        <v>9</v>
      </c>
      <c r="HK10" s="33"/>
      <c r="HL10" s="128">
        <f>ROUND((MAX(HJ10:HK10)+HI10)/2,1)</f>
        <v>8.5</v>
      </c>
      <c r="HM10" s="33"/>
      <c r="HN10" s="33"/>
      <c r="HO10" s="142">
        <f>ROUND((HM10+HN10*2)/3,1)</f>
        <v>0</v>
      </c>
      <c r="HP10" s="33"/>
      <c r="HQ10" s="33"/>
      <c r="HR10" s="128">
        <f>ROUND((MAX(HP10:HQ10)+HO10)/2,1)</f>
        <v>0</v>
      </c>
      <c r="HS10" s="143">
        <f>ROUND(IF(HO10=0,(MAX(HJ10,HK10)+HI10)/2,(MAX(HP10,HQ10)+HO10)/2),1)</f>
        <v>8.5</v>
      </c>
      <c r="HT10" s="33"/>
      <c r="HU10" s="33"/>
      <c r="HV10" s="142">
        <f>ROUND((HT10+HU10*2)/3,1)</f>
        <v>0</v>
      </c>
      <c r="HW10" s="33"/>
      <c r="HX10" s="33"/>
      <c r="HY10" s="128">
        <f>ROUND((MAX(HW10:HX10)+HV10)/2,1)</f>
        <v>0</v>
      </c>
      <c r="HZ10" s="33"/>
      <c r="IA10" s="33"/>
      <c r="IB10" s="142">
        <f>ROUND((HZ10+IA10*2)/3,1)</f>
        <v>0</v>
      </c>
      <c r="IC10" s="33"/>
      <c r="ID10" s="33"/>
      <c r="IE10" s="128">
        <f>ROUND((MAX(IC10:ID10)+IB10)/2,1)</f>
        <v>0</v>
      </c>
      <c r="IF10" s="143">
        <f>ROUND(IF(IB10=0,(MAX(HW10,HX10)+HV10)/2,(MAX(IC10,ID10)+IB10)/2),1)</f>
        <v>0</v>
      </c>
      <c r="IG10" s="33">
        <v>9</v>
      </c>
      <c r="IH10" s="33">
        <v>9</v>
      </c>
      <c r="II10" s="142">
        <f>ROUND((IG10+IH10*2)/3,1)</f>
        <v>9</v>
      </c>
      <c r="IJ10" s="33">
        <v>9</v>
      </c>
      <c r="IK10" s="33"/>
      <c r="IL10" s="128">
        <f>ROUND((MAX(IJ10:IK10)+II10)/2,1)</f>
        <v>9</v>
      </c>
      <c r="IM10" s="33"/>
      <c r="IN10" s="33"/>
      <c r="IO10" s="142">
        <f>ROUND((IM10+IN10*2)/3,1)</f>
        <v>0</v>
      </c>
      <c r="IP10" s="33"/>
      <c r="IQ10" s="33"/>
      <c r="IR10" s="128">
        <f>ROUND((MAX(IP10:IQ10)+IO10)/2,1)</f>
        <v>0</v>
      </c>
      <c r="IS10" s="143">
        <f>ROUND(IF(IO10=0,(MAX(IJ10,IK10)+II10)/2,(MAX(IP10,IQ10)+IO10)/2),1)</f>
        <v>9</v>
      </c>
    </row>
    <row r="11" spans="1:253" s="40" customFormat="1" ht="15">
      <c r="A11" s="30">
        <v>3</v>
      </c>
      <c r="B11" s="30" t="s">
        <v>114</v>
      </c>
      <c r="C11" s="30" t="s">
        <v>241</v>
      </c>
      <c r="D11" s="31" t="s">
        <v>250</v>
      </c>
      <c r="E11" s="94" t="str">
        <f>C11&amp;D11</f>
        <v>1313TH1436</v>
      </c>
      <c r="F11" s="123" t="s">
        <v>251</v>
      </c>
      <c r="G11" s="124" t="s">
        <v>196</v>
      </c>
      <c r="H11" s="146" t="str">
        <f>I11&amp;"/"&amp;J11&amp;"/"&amp;19&amp;K11</f>
        <v>06/04/1995</v>
      </c>
      <c r="I11" s="88" t="s">
        <v>179</v>
      </c>
      <c r="J11" s="88" t="s">
        <v>166</v>
      </c>
      <c r="K11" s="89" t="s">
        <v>160</v>
      </c>
      <c r="L11" s="31" t="s">
        <v>252</v>
      </c>
      <c r="M11" s="30" t="s">
        <v>123</v>
      </c>
      <c r="N11" s="33"/>
      <c r="O11" s="33"/>
      <c r="P11" s="142">
        <f>ROUND((N11+O11*2)/3,1)</f>
        <v>0</v>
      </c>
      <c r="Q11" s="33"/>
      <c r="R11" s="33"/>
      <c r="S11" s="128">
        <f>ROUND((MAX(Q11:R11)+P11)/2,1)</f>
        <v>0</v>
      </c>
      <c r="T11" s="33"/>
      <c r="U11" s="33"/>
      <c r="V11" s="142">
        <f>ROUND((T11+U11*2)/3,1)</f>
        <v>0</v>
      </c>
      <c r="W11" s="33"/>
      <c r="X11" s="33"/>
      <c r="Y11" s="128">
        <f>ROUND((MAX(W11:X11)+V11)/2,1)</f>
        <v>0</v>
      </c>
      <c r="Z11" s="143">
        <f>ROUND(IF(V11=0,(MAX(Q11,R11)+P11)/2,(MAX(W11,X11)+V11)/2),1)</f>
        <v>0</v>
      </c>
      <c r="AA11" s="33"/>
      <c r="AB11" s="33"/>
      <c r="AC11" s="33"/>
      <c r="AD11" s="33"/>
      <c r="AE11" s="142">
        <f>ROUND((AA11+AB11+AC11*2+AD11*2)/6,1)</f>
        <v>0</v>
      </c>
      <c r="AF11" s="33"/>
      <c r="AG11" s="33"/>
      <c r="AH11" s="128">
        <f>ROUND((MAX(AF11:AG11)+AE11)/2,1)</f>
        <v>0</v>
      </c>
      <c r="AI11" s="35"/>
      <c r="AJ11" s="35"/>
      <c r="AK11" s="142">
        <f>ROUND((AI11+AJ11*2)/3,1)</f>
        <v>0</v>
      </c>
      <c r="AL11" s="35"/>
      <c r="AM11" s="35"/>
      <c r="AN11" s="128">
        <f>ROUND((MAX(AL11:AM11)+AK11)/2,1)</f>
        <v>0</v>
      </c>
      <c r="AO11" s="143">
        <f>ROUND(IF(AK11=0,(MAX(AF11,AG11)+AE11)/2,(MAX(AL11,AM11)+AK11)/2),1)</f>
        <v>0</v>
      </c>
      <c r="AP11" s="33">
        <v>5</v>
      </c>
      <c r="AQ11" s="33">
        <v>5</v>
      </c>
      <c r="AR11" s="142">
        <f>ROUND((AP11+AQ11*2)/3,1)</f>
        <v>5</v>
      </c>
      <c r="AS11" s="33">
        <v>3</v>
      </c>
      <c r="AT11" s="33"/>
      <c r="AU11" s="128">
        <f>ROUND((MAX(AS11:AT11)+AR11)/2,1)</f>
        <v>4</v>
      </c>
      <c r="AV11" s="33"/>
      <c r="AW11" s="33"/>
      <c r="AX11" s="142">
        <f>ROUND((AV11+AW11*2)/3,1)</f>
        <v>0</v>
      </c>
      <c r="AY11" s="33"/>
      <c r="AZ11" s="33"/>
      <c r="BA11" s="128">
        <f>ROUND((MAX(AY11:AZ11)+AX11)/2,1)</f>
        <v>0</v>
      </c>
      <c r="BB11" s="143">
        <f>ROUND(IF(AX11=0,(MAX(AS11,AT11)+AR11)/2,(MAX(AY11,AZ11)+AX11)/2),1)</f>
        <v>4</v>
      </c>
      <c r="BC11" s="33">
        <v>10</v>
      </c>
      <c r="BD11" s="33">
        <v>5</v>
      </c>
      <c r="BE11" s="142">
        <f>ROUND((BC11+BD11*2)/3,1)</f>
        <v>6.7</v>
      </c>
      <c r="BF11" s="33">
        <v>8</v>
      </c>
      <c r="BG11" s="33"/>
      <c r="BH11" s="128">
        <f>ROUND((MAX(BF11:BG11)+BE11)/2,1)</f>
        <v>7.4</v>
      </c>
      <c r="BI11" s="33"/>
      <c r="BJ11" s="33"/>
      <c r="BK11" s="142">
        <f>ROUND((BI11+BJ11*2)/3,1)</f>
        <v>0</v>
      </c>
      <c r="BL11" s="33"/>
      <c r="BM11" s="33"/>
      <c r="BN11" s="128">
        <f>ROUND((MAX(BL11:BM11)+BK11)/2,1)</f>
        <v>0</v>
      </c>
      <c r="BO11" s="143">
        <f>ROUND(IF(BK11=0,(MAX(BF11,BG11)+BE11)/2,(MAX(BL11,BM11)+BK11)/2),1)</f>
        <v>7.4</v>
      </c>
      <c r="BP11" s="126">
        <v>3</v>
      </c>
      <c r="BQ11" s="126"/>
      <c r="BR11" s="126">
        <v>4</v>
      </c>
      <c r="BS11" s="126"/>
      <c r="BT11" s="128">
        <f>ROUND((BP11+BR11*2)/3,1)</f>
        <v>3.7</v>
      </c>
      <c r="BU11" s="127"/>
      <c r="BV11" s="126"/>
      <c r="BW11" s="128">
        <f>ROUND((MAX(BU11:BV11)+BT11)/2,1)</f>
        <v>1.9</v>
      </c>
      <c r="BX11" s="126"/>
      <c r="BY11" s="126"/>
      <c r="BZ11" s="128">
        <f>ROUND((BX11+BY11*2)/3,1)</f>
        <v>0</v>
      </c>
      <c r="CA11" s="126"/>
      <c r="CB11" s="126"/>
      <c r="CC11" s="128">
        <f>ROUND((MAX(CA11:CB11)+BZ11)/2,1)</f>
        <v>0</v>
      </c>
      <c r="CD11" s="128">
        <f>ROUND(IF(BZ11=0,(MAX(BU11,BV11)+BT11)/2,(MAX(CA11,CB11)+BZ11)/2),1)</f>
        <v>1.9</v>
      </c>
      <c r="CE11" s="33">
        <v>7</v>
      </c>
      <c r="CF11" s="33">
        <v>7</v>
      </c>
      <c r="CG11" s="142">
        <f>ROUND((CE11+CF11*2)/3,1)</f>
        <v>7</v>
      </c>
      <c r="CH11" s="33">
        <v>6</v>
      </c>
      <c r="CI11" s="33"/>
      <c r="CJ11" s="128">
        <f>ROUND((MAX(CH11:CI11)+CG11)/2,1)</f>
        <v>6.5</v>
      </c>
      <c r="CK11" s="33"/>
      <c r="CL11" s="33"/>
      <c r="CM11" s="142">
        <f>ROUND((CK11+CL11*2)/3,1)</f>
        <v>0</v>
      </c>
      <c r="CN11" s="33"/>
      <c r="CO11" s="33"/>
      <c r="CP11" s="128">
        <f>ROUND((MAX(CN11:CO11)+CM11)/2,1)</f>
        <v>0</v>
      </c>
      <c r="CQ11" s="143">
        <f>ROUND(IF(CM11=0,(MAX(CH11,CI11)+CG11)/2,(MAX(CN11,CO11)+CM11)/2),1)</f>
        <v>6.5</v>
      </c>
      <c r="CR11" s="33">
        <v>8</v>
      </c>
      <c r="CS11" s="36"/>
      <c r="CT11" s="142">
        <f>ROUND((CR11+CS11*2)/3,1)</f>
        <v>2.7</v>
      </c>
      <c r="CU11" s="36"/>
      <c r="CV11" s="33"/>
      <c r="CW11" s="128">
        <f>ROUND((MAX(CU11:CV11)+CT11)/2,1)</f>
        <v>1.4</v>
      </c>
      <c r="CX11" s="33"/>
      <c r="CY11" s="33"/>
      <c r="CZ11" s="142">
        <f>ROUND((CX11+CY11*2)/3,1)</f>
        <v>0</v>
      </c>
      <c r="DA11" s="33"/>
      <c r="DB11" s="33"/>
      <c r="DC11" s="128">
        <f>ROUND((MAX(DA11:DB11)+CZ11)/2,1)</f>
        <v>0</v>
      </c>
      <c r="DD11" s="143">
        <f>ROUND(IF(CZ11=0,(MAX(CU11,CV11)+CT11)/2,(MAX(DA11,DB11)+CZ11)/2),1)</f>
        <v>1.4</v>
      </c>
      <c r="DE11" s="33"/>
      <c r="DF11" s="33"/>
      <c r="DG11" s="142">
        <f>ROUND((DE11+DF11*2)/3,1)</f>
        <v>0</v>
      </c>
      <c r="DH11" s="33"/>
      <c r="DI11" s="33"/>
      <c r="DJ11" s="128">
        <f>ROUND((MAX(DH11:DI11)+DG11)/2,1)</f>
        <v>0</v>
      </c>
      <c r="DK11" s="33"/>
      <c r="DL11" s="33"/>
      <c r="DM11" s="142">
        <f>ROUND((DK11+DL11*2)/3,1)</f>
        <v>0</v>
      </c>
      <c r="DN11" s="33"/>
      <c r="DO11" s="33"/>
      <c r="DP11" s="128">
        <f>ROUND((MAX(DN11:DO11)+DM11)/2,1)</f>
        <v>0</v>
      </c>
      <c r="DQ11" s="143">
        <f>ROUND(IF(DM11=0,(MAX(DH11,DI11)+DG11)/2,(MAX(DN11,DO11)+DM11)/2),1)</f>
        <v>0</v>
      </c>
      <c r="DR11" s="33"/>
      <c r="DS11" s="33"/>
      <c r="DT11" s="142">
        <f>ROUND((DR11+DS11*2)/3,1)</f>
        <v>0</v>
      </c>
      <c r="DU11" s="33"/>
      <c r="DV11" s="33"/>
      <c r="DW11" s="128">
        <f>ROUND((MAX(DU11:DV11)+DT11)/2,1)</f>
        <v>0</v>
      </c>
      <c r="DX11" s="33"/>
      <c r="DY11" s="33"/>
      <c r="DZ11" s="142">
        <f>ROUND((DX11+DY11*2)/3,1)</f>
        <v>0</v>
      </c>
      <c r="EA11" s="35"/>
      <c r="EB11" s="35"/>
      <c r="EC11" s="128">
        <f>ROUND((MAX(EA11:EB11)+DZ11)/2,1)</f>
        <v>0</v>
      </c>
      <c r="ED11" s="143">
        <f>ROUND(IF(DZ11=0,(MAX(DU11,DV11)+DT11)/2,(MAX(EA11,EB11)+DZ11)/2),1)</f>
        <v>0</v>
      </c>
      <c r="EE11" s="33">
        <v>6</v>
      </c>
      <c r="EF11" s="33">
        <v>8</v>
      </c>
      <c r="EG11" s="142">
        <f>ROUND((EE11+EF11*2)/3,1)</f>
        <v>7.3</v>
      </c>
      <c r="EH11" s="33">
        <v>7</v>
      </c>
      <c r="EI11" s="33"/>
      <c r="EJ11" s="128">
        <f>ROUND((MAX(EH11:EI11)+EG11)/2,1)</f>
        <v>7.2</v>
      </c>
      <c r="EK11" s="35"/>
      <c r="EL11" s="35"/>
      <c r="EM11" s="142">
        <f>ROUND((EK11+EL11*2)/3,1)</f>
        <v>0</v>
      </c>
      <c r="EN11" s="35"/>
      <c r="EO11" s="35"/>
      <c r="EP11" s="128">
        <f>ROUND((MAX(EN11:EO11)+EM11)/2,1)</f>
        <v>0</v>
      </c>
      <c r="EQ11" s="143">
        <f>ROUND(IF(EM11=0,(MAX(EH11,EI11)+EG11)/2,(MAX(EN11,EO11)+EM11)/2),1)</f>
        <v>7.2</v>
      </c>
      <c r="ER11" s="33"/>
      <c r="ES11" s="33"/>
      <c r="ET11" s="142">
        <f>ROUND((ER11+ES11*2)/3,1)</f>
        <v>0</v>
      </c>
      <c r="EU11" s="33"/>
      <c r="EV11" s="33"/>
      <c r="EW11" s="128">
        <f>ROUND((MAX(EU11:EV11)+ET11)/2,1)</f>
        <v>0</v>
      </c>
      <c r="EX11" s="33"/>
      <c r="EY11" s="33"/>
      <c r="EZ11" s="142">
        <f>ROUND((EX11+EX11*2)/3,1)</f>
        <v>0</v>
      </c>
      <c r="FA11" s="33"/>
      <c r="FB11" s="33"/>
      <c r="FC11" s="128">
        <f>ROUND((MAX(FA11:FB11)+EZ11)/2,1)</f>
        <v>0</v>
      </c>
      <c r="FD11" s="143">
        <f>ROUND(IF(EZ11=0,(MAX(EU11,EV11)+ET11)/2,(MAX(FA11,FB11)+EZ11)/2),1)</f>
        <v>0</v>
      </c>
      <c r="FE11" s="33"/>
      <c r="FF11" s="33"/>
      <c r="FG11" s="33"/>
      <c r="FH11" s="33"/>
      <c r="FI11" s="142">
        <f>ROUND((FE11+FF11+FG11*2+FH11*2)/6,1)</f>
        <v>0</v>
      </c>
      <c r="FJ11" s="33"/>
      <c r="FK11" s="33"/>
      <c r="FL11" s="128">
        <f>ROUND((MAX(FJ11:FK11)+FI11)/2,1)</f>
        <v>0</v>
      </c>
      <c r="FM11" s="33"/>
      <c r="FN11" s="33"/>
      <c r="FO11" s="142">
        <f>ROUND((FM11+FN11*2)/3,1)</f>
        <v>0</v>
      </c>
      <c r="FP11" s="33"/>
      <c r="FQ11" s="33"/>
      <c r="FR11" s="128">
        <f>ROUND((MAX(FP11:FQ11)+FO11)/2,1)</f>
        <v>0</v>
      </c>
      <c r="FS11" s="143">
        <f>ROUND(IF(FO11=0,(MAX(FJ11,FK11)+FI11)/2,(MAX(FP11,FQ11)+FO11)/2),1)</f>
        <v>0</v>
      </c>
      <c r="FT11" s="33"/>
      <c r="FU11" s="33"/>
      <c r="FV11" s="142">
        <f>ROUND((FT11+FU11*2)/3,1)</f>
        <v>0</v>
      </c>
      <c r="FW11" s="33"/>
      <c r="FX11" s="33"/>
      <c r="FY11" s="128">
        <f>ROUND((MAX(FW11:FX11)+FV11)/2,1)</f>
        <v>0</v>
      </c>
      <c r="FZ11" s="33"/>
      <c r="GA11" s="33"/>
      <c r="GB11" s="142">
        <f>ROUND((FZ11+GA11*2)/3,1)</f>
        <v>0</v>
      </c>
      <c r="GC11" s="33"/>
      <c r="GD11" s="33"/>
      <c r="GE11" s="128">
        <f>ROUND((MAX(GC11:GD11)+GB11)/2,1)</f>
        <v>0</v>
      </c>
      <c r="GF11" s="143">
        <f>ROUND(IF(GB11=0,(MAX(FW11,FX11)+FV11)/2,(MAX(GC11,GD11)+GB11)/2),1)</f>
        <v>0</v>
      </c>
      <c r="GG11" s="33"/>
      <c r="GH11" s="33"/>
      <c r="GI11" s="142">
        <f>ROUND((GG11+GH11*2)/3,1)</f>
        <v>0</v>
      </c>
      <c r="GJ11" s="33"/>
      <c r="GK11" s="33"/>
      <c r="GL11" s="128">
        <f>ROUND((MAX(GJ11:GK11)+GI11)/2,1)</f>
        <v>0</v>
      </c>
      <c r="GM11" s="33"/>
      <c r="GN11" s="33"/>
      <c r="GO11" s="142">
        <f>ROUND((GM11+GN11*2)/3,1)</f>
        <v>0</v>
      </c>
      <c r="GP11" s="33"/>
      <c r="GQ11" s="33"/>
      <c r="GR11" s="128">
        <f>ROUND((MAX(GP11:GQ11)+GO11)/2,1)</f>
        <v>0</v>
      </c>
      <c r="GS11" s="143">
        <f>ROUND(IF(GO11=0,(MAX(GJ11,GK11)+GI11)/2,(MAX(GP11,GQ11)+GO11)/2),1)</f>
        <v>0</v>
      </c>
      <c r="GT11" s="33"/>
      <c r="GU11" s="33"/>
      <c r="GV11" s="142">
        <f>ROUND((GT11+GU11*2)/3,1)</f>
        <v>0</v>
      </c>
      <c r="GW11" s="33"/>
      <c r="GX11" s="33"/>
      <c r="GY11" s="128">
        <f>ROUND((MAX(GW11:GX11)+GV11)/2,1)</f>
        <v>0</v>
      </c>
      <c r="GZ11" s="33"/>
      <c r="HA11" s="33"/>
      <c r="HB11" s="142">
        <f>ROUND((GZ11+HA11*2)/3,1)</f>
        <v>0</v>
      </c>
      <c r="HC11" s="33"/>
      <c r="HD11" s="33"/>
      <c r="HE11" s="128">
        <f>ROUND((MAX(HC11:HD11)+HB11)/2,1)</f>
        <v>0</v>
      </c>
      <c r="HF11" s="143">
        <f>ROUND(IF(HB11=0,(MAX(GW11,GX11)+GV11)/2,(MAX(HC11,HD11)+HB11)/2),1)</f>
        <v>0</v>
      </c>
      <c r="HG11" s="33">
        <v>5</v>
      </c>
      <c r="HH11" s="33">
        <v>7</v>
      </c>
      <c r="HI11" s="142">
        <f>ROUND((HG11+HH11*2)/3,1)</f>
        <v>6.3</v>
      </c>
      <c r="HJ11" s="33">
        <v>7</v>
      </c>
      <c r="HK11" s="33"/>
      <c r="HL11" s="128">
        <f>ROUND((MAX(HJ11:HK11)+HI11)/2,1)</f>
        <v>6.7</v>
      </c>
      <c r="HM11" s="33"/>
      <c r="HN11" s="33"/>
      <c r="HO11" s="142">
        <f>ROUND((HM11+HN11*2)/3,1)</f>
        <v>0</v>
      </c>
      <c r="HP11" s="33"/>
      <c r="HQ11" s="33"/>
      <c r="HR11" s="128">
        <f>ROUND((MAX(HP11:HQ11)+HO11)/2,1)</f>
        <v>0</v>
      </c>
      <c r="HS11" s="143">
        <f>ROUND(IF(HO11=0,(MAX(HJ11,HK11)+HI11)/2,(MAX(HP11,HQ11)+HO11)/2),1)</f>
        <v>6.7</v>
      </c>
      <c r="HT11" s="33"/>
      <c r="HU11" s="33"/>
      <c r="HV11" s="142">
        <f>ROUND((HT11+HU11*2)/3,1)</f>
        <v>0</v>
      </c>
      <c r="HW11" s="33"/>
      <c r="HX11" s="33"/>
      <c r="HY11" s="128">
        <f>ROUND((MAX(HW11:HX11)+HV11)/2,1)</f>
        <v>0</v>
      </c>
      <c r="HZ11" s="33"/>
      <c r="IA11" s="33"/>
      <c r="IB11" s="142">
        <f>ROUND((HZ11+IA11*2)/3,1)</f>
        <v>0</v>
      </c>
      <c r="IC11" s="33"/>
      <c r="ID11" s="33"/>
      <c r="IE11" s="128">
        <f>ROUND((MAX(IC11:ID11)+IB11)/2,1)</f>
        <v>0</v>
      </c>
      <c r="IF11" s="143">
        <f>ROUND(IF(IB11=0,(MAX(HW11,HX11)+HV11)/2,(MAX(IC11,ID11)+IB11)/2),1)</f>
        <v>0</v>
      </c>
      <c r="IG11" s="33"/>
      <c r="IH11" s="33"/>
      <c r="II11" s="142">
        <f>ROUND((IG11+IH11*2)/3,1)</f>
        <v>0</v>
      </c>
      <c r="IJ11" s="33"/>
      <c r="IK11" s="33"/>
      <c r="IL11" s="128">
        <f>ROUND((MAX(IJ11:IK11)+II11)/2,1)</f>
        <v>0</v>
      </c>
      <c r="IM11" s="33"/>
      <c r="IN11" s="33"/>
      <c r="IO11" s="142">
        <f>ROUND((IM11+IN11*2)/3,1)</f>
        <v>0</v>
      </c>
      <c r="IP11" s="33"/>
      <c r="IQ11" s="33"/>
      <c r="IR11" s="128">
        <f>ROUND((MAX(IP11:IQ11)+IO11)/2,1)</f>
        <v>0</v>
      </c>
      <c r="IS11" s="143">
        <f>ROUND(IF(IO11=0,(MAX(IJ11,IK11)+II11)/2,(MAX(IP11,IQ11)+IO11)/2),1)</f>
        <v>0</v>
      </c>
    </row>
    <row r="12" spans="1:253" s="40" customFormat="1" ht="15">
      <c r="A12" s="30">
        <v>4</v>
      </c>
      <c r="B12" s="30" t="s">
        <v>114</v>
      </c>
      <c r="C12" s="30" t="s">
        <v>241</v>
      </c>
      <c r="D12" s="31" t="s">
        <v>253</v>
      </c>
      <c r="E12" s="94" t="str">
        <f>C12&amp;D12</f>
        <v>1313TH1447</v>
      </c>
      <c r="F12" s="123" t="s">
        <v>254</v>
      </c>
      <c r="G12" s="124" t="s">
        <v>255</v>
      </c>
      <c r="H12" s="146" t="str">
        <f>I12&amp;"/"&amp;J12&amp;"/"&amp;19&amp;K12</f>
        <v>17/10/1998</v>
      </c>
      <c r="I12" s="88" t="s">
        <v>256</v>
      </c>
      <c r="J12" s="88" t="s">
        <v>210</v>
      </c>
      <c r="K12" s="89" t="s">
        <v>257</v>
      </c>
      <c r="L12" s="31" t="s">
        <v>258</v>
      </c>
      <c r="M12" s="30" t="s">
        <v>123</v>
      </c>
      <c r="N12" s="33"/>
      <c r="O12" s="33"/>
      <c r="P12" s="142">
        <f>ROUND((N12+O12*2)/3,1)</f>
        <v>0</v>
      </c>
      <c r="Q12" s="33"/>
      <c r="R12" s="33"/>
      <c r="S12" s="128">
        <f>ROUND((MAX(Q12:R12)+P12)/2,1)</f>
        <v>0</v>
      </c>
      <c r="T12" s="33"/>
      <c r="U12" s="33"/>
      <c r="V12" s="142">
        <f>ROUND((T12+U12*2)/3,1)</f>
        <v>0</v>
      </c>
      <c r="W12" s="33"/>
      <c r="X12" s="33"/>
      <c r="Y12" s="128">
        <f>ROUND((MAX(W12:X12)+V12)/2,1)</f>
        <v>0</v>
      </c>
      <c r="Z12" s="143">
        <f>ROUND(IF(V12=0,(MAX(Q12,R12)+P12)/2,(MAX(W12,X12)+V12)/2),1)</f>
        <v>0</v>
      </c>
      <c r="AA12" s="50">
        <v>5</v>
      </c>
      <c r="AB12" s="50">
        <v>5</v>
      </c>
      <c r="AC12" s="97"/>
      <c r="AD12" s="50">
        <v>5</v>
      </c>
      <c r="AE12" s="128">
        <f>ROUND((AA12+AB12+AC12*2+AD12*2)/6,1)</f>
        <v>3.3</v>
      </c>
      <c r="AF12" s="126">
        <v>5</v>
      </c>
      <c r="AG12" s="127"/>
      <c r="AH12" s="128">
        <f>ROUND((MAX(AF12:AG12)+AE12)/2,1)</f>
        <v>4.2</v>
      </c>
      <c r="AI12" s="147"/>
      <c r="AJ12" s="147"/>
      <c r="AK12" s="128">
        <f>ROUND((AI12+AJ12*2)/3,1)</f>
        <v>0</v>
      </c>
      <c r="AL12" s="147"/>
      <c r="AM12" s="147"/>
      <c r="AN12" s="128">
        <f>ROUND((MAX(AL12:AM12)+AK12)/2,1)</f>
        <v>0</v>
      </c>
      <c r="AO12" s="128">
        <f>ROUND(IF(AK12=0,(MAX(AF12,AG12)+AE12)/2,(MAX(AL12,AM12)+AK12)/2),1)</f>
        <v>4.2</v>
      </c>
      <c r="AP12" s="50">
        <v>3</v>
      </c>
      <c r="AQ12" s="97"/>
      <c r="AR12" s="142">
        <f>ROUND((AP12+AQ12*2)/3,1)</f>
        <v>1</v>
      </c>
      <c r="AS12" s="50">
        <v>5</v>
      </c>
      <c r="AT12" s="50"/>
      <c r="AU12" s="128">
        <f>ROUND((MAX(AS12:AT12)+AR12)/2,1)</f>
        <v>3</v>
      </c>
      <c r="AV12" s="50"/>
      <c r="AW12" s="50"/>
      <c r="AX12" s="128">
        <f>ROUND((AV12+AW12*2)/3,1)</f>
        <v>0</v>
      </c>
      <c r="AY12" s="126"/>
      <c r="AZ12" s="126"/>
      <c r="BA12" s="128">
        <f>ROUND((MAX(AY12:AZ12)+AX12)/2,1)</f>
        <v>0</v>
      </c>
      <c r="BB12" s="128">
        <f>ROUND(IF(AX12=0,(MAX(AS12,AT12)+AR12)/2,(MAX(AY12,AZ12)+AX12)/2),1)</f>
        <v>3</v>
      </c>
      <c r="BC12" s="33">
        <v>8</v>
      </c>
      <c r="BD12" s="36"/>
      <c r="BE12" s="142">
        <f>ROUND((BC12+BD12*2)/3,1)</f>
        <v>2.7</v>
      </c>
      <c r="BF12" s="33">
        <v>8</v>
      </c>
      <c r="BG12" s="33"/>
      <c r="BH12" s="128">
        <f>ROUND((MAX(BF12:BG12)+BE12)/2,1)</f>
        <v>5.4</v>
      </c>
      <c r="BI12" s="33"/>
      <c r="BJ12" s="33"/>
      <c r="BK12" s="142">
        <f>ROUND((BI12+BJ12*2)/3,1)</f>
        <v>0</v>
      </c>
      <c r="BL12" s="33"/>
      <c r="BM12" s="33"/>
      <c r="BN12" s="128">
        <f>ROUND((MAX(BL12:BM12)+BK12)/2,1)</f>
        <v>0</v>
      </c>
      <c r="BO12" s="143">
        <f>ROUND(IF(BK12=0,(MAX(BF12,BG12)+BE12)/2,(MAX(BL12,BM12)+BK12)/2),1)</f>
        <v>5.4</v>
      </c>
      <c r="BP12" s="126">
        <v>6</v>
      </c>
      <c r="BQ12" s="126"/>
      <c r="BR12" s="126">
        <v>3</v>
      </c>
      <c r="BS12" s="126"/>
      <c r="BT12" s="128">
        <f>ROUND((BP12+BR12*2)/3,1)</f>
        <v>4</v>
      </c>
      <c r="BU12" s="126">
        <v>5</v>
      </c>
      <c r="BV12" s="126"/>
      <c r="BW12" s="128">
        <f>ROUND((MAX(BU12:BV12)+BT12)/2,1)</f>
        <v>4.5</v>
      </c>
      <c r="BX12" s="126"/>
      <c r="BY12" s="126"/>
      <c r="BZ12" s="128">
        <f>ROUND((BX12+BY12*2)/3,1)</f>
        <v>0</v>
      </c>
      <c r="CA12" s="126"/>
      <c r="CB12" s="126"/>
      <c r="CC12" s="128">
        <f>ROUND((MAX(CA12:CB12)+BZ12)/2,1)</f>
        <v>0</v>
      </c>
      <c r="CD12" s="128">
        <f>ROUND(IF(BZ12=0,(MAX(BU12,BV12)+BT12)/2,(MAX(CA12,CB12)+BZ12)/2),1)</f>
        <v>4.5</v>
      </c>
      <c r="CE12" s="33">
        <v>5</v>
      </c>
      <c r="CF12" s="33">
        <v>5</v>
      </c>
      <c r="CG12" s="142">
        <f>ROUND((CE12+CF12*2)/3,1)</f>
        <v>5</v>
      </c>
      <c r="CH12" s="33">
        <v>8</v>
      </c>
      <c r="CI12" s="33"/>
      <c r="CJ12" s="128">
        <f>ROUND((MAX(CH12:CI12)+CG12)/2,1)</f>
        <v>6.5</v>
      </c>
      <c r="CK12" s="33"/>
      <c r="CL12" s="33"/>
      <c r="CM12" s="142">
        <f>ROUND((CK12+CL12*2)/3,1)</f>
        <v>0</v>
      </c>
      <c r="CN12" s="33"/>
      <c r="CO12" s="33"/>
      <c r="CP12" s="128">
        <f>ROUND((MAX(CN12:CO12)+CM12)/2,1)</f>
        <v>0</v>
      </c>
      <c r="CQ12" s="143">
        <f>ROUND(IF(CM12=0,(MAX(CH12,CI12)+CG12)/2,(MAX(CN12,CO12)+CM12)/2),1)</f>
        <v>6.5</v>
      </c>
      <c r="CR12" s="33">
        <v>7</v>
      </c>
      <c r="CS12" s="33">
        <v>7</v>
      </c>
      <c r="CT12" s="142">
        <f>ROUND((CR12+CS12*2)/3,1)</f>
        <v>7</v>
      </c>
      <c r="CU12" s="33">
        <v>5</v>
      </c>
      <c r="CV12" s="33"/>
      <c r="CW12" s="128">
        <f>ROUND((MAX(CU12:CV12)+CT12)/2,1)</f>
        <v>6</v>
      </c>
      <c r="CX12" s="33"/>
      <c r="CY12" s="33"/>
      <c r="CZ12" s="142">
        <f>ROUND((CX12+CY12*2)/3,1)</f>
        <v>0</v>
      </c>
      <c r="DA12" s="33"/>
      <c r="DB12" s="33"/>
      <c r="DC12" s="128">
        <f>ROUND((MAX(DA12:DB12)+CZ12)/2,1)</f>
        <v>0</v>
      </c>
      <c r="DD12" s="143">
        <f>ROUND(IF(CZ12=0,(MAX(CU12,CV12)+CT12)/2,(MAX(DA12,DB12)+CZ12)/2),1)</f>
        <v>6</v>
      </c>
      <c r="DE12" s="33">
        <v>8</v>
      </c>
      <c r="DF12" s="33">
        <v>6</v>
      </c>
      <c r="DG12" s="142">
        <f>ROUND((DE12+DF12*2)/3,1)</f>
        <v>6.7</v>
      </c>
      <c r="DH12" s="33">
        <v>5</v>
      </c>
      <c r="DI12" s="33"/>
      <c r="DJ12" s="128">
        <f>ROUND((MAX(DH12:DI12)+DG12)/2,1)</f>
        <v>5.9</v>
      </c>
      <c r="DK12" s="33"/>
      <c r="DL12" s="33"/>
      <c r="DM12" s="142">
        <f>ROUND((DK12+DL12*2)/3,1)</f>
        <v>0</v>
      </c>
      <c r="DN12" s="33"/>
      <c r="DO12" s="33"/>
      <c r="DP12" s="128">
        <f>ROUND((MAX(DN12:DO12)+DM12)/2,1)</f>
        <v>0</v>
      </c>
      <c r="DQ12" s="143">
        <f>ROUND(IF(DM12=0,(MAX(DH12,DI12)+DG12)/2,(MAX(DN12,DO12)+DM12)/2),1)</f>
        <v>5.9</v>
      </c>
      <c r="DR12" s="33">
        <v>5</v>
      </c>
      <c r="DS12" s="33">
        <v>4</v>
      </c>
      <c r="DT12" s="142">
        <f>ROUND((DR12+DS12*2)/3,1)</f>
        <v>4.3</v>
      </c>
      <c r="DU12" s="33">
        <v>6</v>
      </c>
      <c r="DV12" s="33"/>
      <c r="DW12" s="128">
        <f>ROUND((MAX(DU12:DV12)+DT12)/2,1)</f>
        <v>5.2</v>
      </c>
      <c r="DX12" s="33"/>
      <c r="DY12" s="33"/>
      <c r="DZ12" s="142">
        <f>ROUND((DX12+DY12*2)/3,1)</f>
        <v>0</v>
      </c>
      <c r="EA12" s="35"/>
      <c r="EB12" s="35"/>
      <c r="EC12" s="128">
        <f>ROUND((MAX(EA12:EB12)+DZ12)/2,1)</f>
        <v>0</v>
      </c>
      <c r="ED12" s="143">
        <f>ROUND(IF(DZ12=0,(MAX(DU12,DV12)+DT12)/2,(MAX(EA12,EB12)+DZ12)/2),1)</f>
        <v>5.2</v>
      </c>
      <c r="EE12" s="33">
        <v>7</v>
      </c>
      <c r="EF12" s="33">
        <v>6</v>
      </c>
      <c r="EG12" s="142">
        <f>ROUND((EE12+EF12*2)/3,1)</f>
        <v>6.3</v>
      </c>
      <c r="EH12" s="33">
        <v>7</v>
      </c>
      <c r="EI12" s="33"/>
      <c r="EJ12" s="128">
        <f>ROUND((MAX(EH12:EI12)+EG12)/2,1)</f>
        <v>6.7</v>
      </c>
      <c r="EK12" s="35"/>
      <c r="EL12" s="35"/>
      <c r="EM12" s="142">
        <f>ROUND((EK12+EL12*2)/3,1)</f>
        <v>0</v>
      </c>
      <c r="EN12" s="35"/>
      <c r="EO12" s="35"/>
      <c r="EP12" s="128">
        <f>ROUND((MAX(EN12:EO12)+EM12)/2,1)</f>
        <v>0</v>
      </c>
      <c r="EQ12" s="143">
        <f>ROUND(IF(EM12=0,(MAX(EH12,EI12)+EG12)/2,(MAX(EN12,EO12)+EM12)/2),1)</f>
        <v>6.7</v>
      </c>
      <c r="ER12" s="33">
        <v>5</v>
      </c>
      <c r="ES12" s="33">
        <v>8</v>
      </c>
      <c r="ET12" s="142">
        <f>ROUND((ER12+ES12*2)/3,1)</f>
        <v>7</v>
      </c>
      <c r="EU12" s="33">
        <v>9</v>
      </c>
      <c r="EV12" s="33"/>
      <c r="EW12" s="128">
        <f>ROUND((MAX(EU12:EV12)+ET12)/2,1)</f>
        <v>8</v>
      </c>
      <c r="EX12" s="33"/>
      <c r="EY12" s="33"/>
      <c r="EZ12" s="142">
        <f>ROUND((EX12+EX12*2)/3,1)</f>
        <v>0</v>
      </c>
      <c r="FA12" s="33"/>
      <c r="FB12" s="33"/>
      <c r="FC12" s="128">
        <f>ROUND((MAX(FA12:FB12)+EZ12)/2,1)</f>
        <v>0</v>
      </c>
      <c r="FD12" s="143">
        <f>ROUND(IF(EZ12=0,(MAX(EU12,EV12)+ET12)/2,(MAX(FA12,FB12)+EZ12)/2),1)</f>
        <v>8</v>
      </c>
      <c r="FE12" s="33">
        <v>5</v>
      </c>
      <c r="FF12" s="33">
        <v>5</v>
      </c>
      <c r="FG12" s="33">
        <v>6</v>
      </c>
      <c r="FH12" s="33">
        <v>6</v>
      </c>
      <c r="FI12" s="142">
        <f>ROUND((FE12+FF12+FG12*2+FH12*2)/6,1)</f>
        <v>5.7</v>
      </c>
      <c r="FJ12" s="33">
        <v>7</v>
      </c>
      <c r="FK12" s="33"/>
      <c r="FL12" s="128">
        <f>ROUND((MAX(FJ12:FK12)+FI12)/2,1)</f>
        <v>6.4</v>
      </c>
      <c r="FM12" s="33"/>
      <c r="FN12" s="33"/>
      <c r="FO12" s="142">
        <f>ROUND((FM12+FN12*2)/3,1)</f>
        <v>0</v>
      </c>
      <c r="FP12" s="33"/>
      <c r="FQ12" s="33"/>
      <c r="FR12" s="128">
        <f>ROUND((MAX(FP12:FQ12)+FO12)/2,1)</f>
        <v>0</v>
      </c>
      <c r="FS12" s="143">
        <f>ROUND(IF(FO12=0,(MAX(FJ12,FK12)+FI12)/2,(MAX(FP12,FQ12)+FO12)/2),1)</f>
        <v>6.4</v>
      </c>
      <c r="FT12" s="33">
        <v>6</v>
      </c>
      <c r="FU12" s="33">
        <v>6</v>
      </c>
      <c r="FV12" s="142">
        <f>ROUND((FT12+FU12*2)/3,1)</f>
        <v>6</v>
      </c>
      <c r="FW12" s="33">
        <v>5</v>
      </c>
      <c r="FX12" s="33"/>
      <c r="FY12" s="128">
        <f>ROUND((MAX(FW12:FX12)+FV12)/2,1)</f>
        <v>5.5</v>
      </c>
      <c r="FZ12" s="33"/>
      <c r="GA12" s="33"/>
      <c r="GB12" s="142">
        <f>ROUND((FZ12+GA12*2)/3,1)</f>
        <v>0</v>
      </c>
      <c r="GC12" s="33"/>
      <c r="GD12" s="33"/>
      <c r="GE12" s="128">
        <f>ROUND((MAX(GC12:GD12)+GB12)/2,1)</f>
        <v>0</v>
      </c>
      <c r="GF12" s="143">
        <f>ROUND(IF(GB12=0,(MAX(FW12,FX12)+FV12)/2,(MAX(GC12,GD12)+GB12)/2),1)</f>
        <v>5.5</v>
      </c>
      <c r="GG12" s="33"/>
      <c r="GH12" s="33"/>
      <c r="GI12" s="142">
        <f>ROUND((GG12+GH12*2)/3,1)</f>
        <v>0</v>
      </c>
      <c r="GJ12" s="33"/>
      <c r="GK12" s="33"/>
      <c r="GL12" s="128">
        <f>ROUND((MAX(GJ12:GK12)+GI12)/2,1)</f>
        <v>0</v>
      </c>
      <c r="GM12" s="33"/>
      <c r="GN12" s="33"/>
      <c r="GO12" s="142">
        <f>ROUND((GM12+GN12*2)/3,1)</f>
        <v>0</v>
      </c>
      <c r="GP12" s="33"/>
      <c r="GQ12" s="33"/>
      <c r="GR12" s="128">
        <f>ROUND((MAX(GP12:GQ12)+GO12)/2,1)</f>
        <v>0</v>
      </c>
      <c r="GS12" s="143">
        <f>ROUND(IF(GO12=0,(MAX(GJ12,GK12)+GI12)/2,(MAX(GP12,GQ12)+GO12)/2),1)</f>
        <v>0</v>
      </c>
      <c r="GT12" s="33"/>
      <c r="GU12" s="33"/>
      <c r="GV12" s="142">
        <f>ROUND((GT12+GU12*2)/3,1)</f>
        <v>0</v>
      </c>
      <c r="GW12" s="33"/>
      <c r="GX12" s="33"/>
      <c r="GY12" s="128">
        <f>ROUND((MAX(GW12:GX12)+GV12)/2,1)</f>
        <v>0</v>
      </c>
      <c r="GZ12" s="33"/>
      <c r="HA12" s="33"/>
      <c r="HB12" s="142">
        <f>ROUND((GZ12+HA12*2)/3,1)</f>
        <v>0</v>
      </c>
      <c r="HC12" s="33"/>
      <c r="HD12" s="33"/>
      <c r="HE12" s="128">
        <f>ROUND((MAX(HC12:HD12)+HB12)/2,1)</f>
        <v>0</v>
      </c>
      <c r="HF12" s="143">
        <f>ROUND(IF(HB12=0,(MAX(GW12,GX12)+GV12)/2,(MAX(HC12,HD12)+HB12)/2),1)</f>
        <v>0</v>
      </c>
      <c r="HG12" s="33">
        <v>6</v>
      </c>
      <c r="HH12" s="33">
        <v>7</v>
      </c>
      <c r="HI12" s="142">
        <f>ROUND((HG12+HH12*2)/3,1)</f>
        <v>6.7</v>
      </c>
      <c r="HJ12" s="33">
        <v>7</v>
      </c>
      <c r="HK12" s="33"/>
      <c r="HL12" s="128">
        <f>ROUND((MAX(HJ12:HK12)+HI12)/2,1)</f>
        <v>6.9</v>
      </c>
      <c r="HM12" s="33"/>
      <c r="HN12" s="33"/>
      <c r="HO12" s="142">
        <f>ROUND((HM12+HN12*2)/3,1)</f>
        <v>0</v>
      </c>
      <c r="HP12" s="33"/>
      <c r="HQ12" s="33"/>
      <c r="HR12" s="128">
        <f>ROUND((MAX(HP12:HQ12)+HO12)/2,1)</f>
        <v>0</v>
      </c>
      <c r="HS12" s="143">
        <f>ROUND(IF(HO12=0,(MAX(HJ12,HK12)+HI12)/2,(MAX(HP12,HQ12)+HO12)/2),1)</f>
        <v>6.9</v>
      </c>
      <c r="HT12" s="33"/>
      <c r="HU12" s="33"/>
      <c r="HV12" s="142">
        <f>ROUND((HT12+HU12*2)/3,1)</f>
        <v>0</v>
      </c>
      <c r="HW12" s="33"/>
      <c r="HX12" s="33"/>
      <c r="HY12" s="128">
        <f>ROUND((MAX(HW12:HX12)+HV12)/2,1)</f>
        <v>0</v>
      </c>
      <c r="HZ12" s="33"/>
      <c r="IA12" s="33"/>
      <c r="IB12" s="142">
        <f>ROUND((HZ12+IA12*2)/3,1)</f>
        <v>0</v>
      </c>
      <c r="IC12" s="33"/>
      <c r="ID12" s="33"/>
      <c r="IE12" s="128">
        <f>ROUND((MAX(IC12:ID12)+IB12)/2,1)</f>
        <v>0</v>
      </c>
      <c r="IF12" s="143">
        <f>ROUND(IF(IB12=0,(MAX(HW12,HX12)+HV12)/2,(MAX(IC12,ID12)+IB12)/2),1)</f>
        <v>0</v>
      </c>
      <c r="IG12" s="33">
        <v>6</v>
      </c>
      <c r="IH12" s="33">
        <v>6</v>
      </c>
      <c r="II12" s="142">
        <f>ROUND((IG12+IH12*2)/3,1)</f>
        <v>6</v>
      </c>
      <c r="IJ12" s="33">
        <v>2</v>
      </c>
      <c r="IK12" s="33"/>
      <c r="IL12" s="128">
        <f>ROUND((MAX(IJ12:IK12)+II12)/2,1)</f>
        <v>4</v>
      </c>
      <c r="IM12" s="33"/>
      <c r="IN12" s="33"/>
      <c r="IO12" s="142">
        <f>ROUND((IM12+IN12*2)/3,1)</f>
        <v>0</v>
      </c>
      <c r="IP12" s="33"/>
      <c r="IQ12" s="33"/>
      <c r="IR12" s="128">
        <f>ROUND((MAX(IP12:IQ12)+IO12)/2,1)</f>
        <v>0</v>
      </c>
      <c r="IS12" s="143">
        <f>ROUND(IF(IO12=0,(MAX(IJ12,IK12)+II12)/2,(MAX(IP12,IQ12)+IO12)/2),1)</f>
        <v>4</v>
      </c>
    </row>
    <row r="13" spans="1:253" s="40" customFormat="1" ht="15">
      <c r="A13" s="183">
        <v>5</v>
      </c>
      <c r="B13" s="183" t="s">
        <v>114</v>
      </c>
      <c r="C13" s="183" t="s">
        <v>241</v>
      </c>
      <c r="D13" s="184" t="s">
        <v>259</v>
      </c>
      <c r="E13" s="115" t="str">
        <f>C13&amp;D13</f>
        <v>1313TH1402</v>
      </c>
      <c r="F13" s="53" t="s">
        <v>260</v>
      </c>
      <c r="G13" s="54" t="s">
        <v>261</v>
      </c>
      <c r="H13" s="110" t="str">
        <f>I13&amp;"/"&amp;J13&amp;"/"&amp;19&amp;K13</f>
        <v>24/07/1994</v>
      </c>
      <c r="I13" s="88" t="s">
        <v>151</v>
      </c>
      <c r="J13" s="88" t="s">
        <v>236</v>
      </c>
      <c r="K13" s="89" t="s">
        <v>121</v>
      </c>
      <c r="L13" s="31" t="s">
        <v>262</v>
      </c>
      <c r="M13" s="30" t="s">
        <v>229</v>
      </c>
      <c r="N13" s="33"/>
      <c r="O13" s="33"/>
      <c r="P13" s="142">
        <f>ROUND((N13+O13*2)/3,1)</f>
        <v>0</v>
      </c>
      <c r="Q13" s="33"/>
      <c r="R13" s="33"/>
      <c r="S13" s="128">
        <f>ROUND((MAX(Q13:R13)+P13)/2,1)</f>
        <v>0</v>
      </c>
      <c r="T13" s="33"/>
      <c r="U13" s="33"/>
      <c r="V13" s="142">
        <f>ROUND((T13+U13*2)/3,1)</f>
        <v>0</v>
      </c>
      <c r="W13" s="33"/>
      <c r="X13" s="33"/>
      <c r="Y13" s="128">
        <f>ROUND((MAX(W13:X13)+V13)/2,1)</f>
        <v>0</v>
      </c>
      <c r="Z13" s="143">
        <f>ROUND(IF(V13=0,(MAX(Q13,R13)+P13)/2,(MAX(W13,X13)+V13)/2),1)</f>
        <v>0</v>
      </c>
      <c r="AA13" s="33"/>
      <c r="AB13" s="33"/>
      <c r="AC13" s="33"/>
      <c r="AD13" s="33"/>
      <c r="AE13" s="142">
        <f>ROUND((AA13+AB13+AC13*2+AD13*2)/6,1)</f>
        <v>0</v>
      </c>
      <c r="AF13" s="33"/>
      <c r="AG13" s="33"/>
      <c r="AH13" s="128">
        <f>ROUND((MAX(AF13:AG13)+AE13)/2,1)</f>
        <v>0</v>
      </c>
      <c r="AI13" s="35"/>
      <c r="AJ13" s="35"/>
      <c r="AK13" s="142">
        <f>ROUND((AI13+AJ13*2)/3,1)</f>
        <v>0</v>
      </c>
      <c r="AL13" s="35"/>
      <c r="AM13" s="35"/>
      <c r="AN13" s="128">
        <f>ROUND((MAX(AL13:AM13)+AK13)/2,1)</f>
        <v>0</v>
      </c>
      <c r="AO13" s="143">
        <f>ROUND(IF(AK13=0,(MAX(AF13,AG13)+AE13)/2,(MAX(AL13,AM13)+AK13)/2),1)</f>
        <v>0</v>
      </c>
      <c r="AP13" s="33"/>
      <c r="AQ13" s="33"/>
      <c r="AR13" s="142">
        <f>ROUND((AP13+AQ13*2)/3,1)</f>
        <v>0</v>
      </c>
      <c r="AS13" s="33"/>
      <c r="AT13" s="33"/>
      <c r="AU13" s="128">
        <f>ROUND((MAX(AS13:AT13)+AR13)/2,1)</f>
        <v>0</v>
      </c>
      <c r="AV13" s="33"/>
      <c r="AW13" s="33"/>
      <c r="AX13" s="142">
        <f>ROUND((AV13+AW13*2)/3,1)</f>
        <v>0</v>
      </c>
      <c r="AY13" s="33"/>
      <c r="AZ13" s="33"/>
      <c r="BA13" s="128">
        <f>ROUND((MAX(AY13:AZ13)+AX13)/2,1)</f>
        <v>0</v>
      </c>
      <c r="BB13" s="143">
        <f>ROUND(IF(AX13=0,(MAX(AS13,AT13)+AR13)/2,(MAX(AY13,AZ13)+AX13)/2),1)</f>
        <v>0</v>
      </c>
      <c r="BC13" s="36"/>
      <c r="BD13" s="33">
        <v>5</v>
      </c>
      <c r="BE13" s="142">
        <f>ROUND((BC13+BD13*2)/3,1)</f>
        <v>3.3</v>
      </c>
      <c r="BF13" s="36"/>
      <c r="BG13" s="33"/>
      <c r="BH13" s="128">
        <f>ROUND((MAX(BF13:BG13)+BE13)/2,1)</f>
        <v>1.7</v>
      </c>
      <c r="BI13" s="33"/>
      <c r="BJ13" s="33"/>
      <c r="BK13" s="142">
        <f>ROUND((BI13+BJ13*2)/3,1)</f>
        <v>0</v>
      </c>
      <c r="BL13" s="33"/>
      <c r="BM13" s="33"/>
      <c r="BN13" s="128">
        <f>ROUND((MAX(BL13:BM13)+BK13)/2,1)</f>
        <v>0</v>
      </c>
      <c r="BO13" s="143">
        <f>ROUND(IF(BK13=0,(MAX(BF13,BG13)+BE13)/2,(MAX(BL13,BM13)+BK13)/2),1)</f>
        <v>1.7</v>
      </c>
      <c r="BP13" s="33"/>
      <c r="BQ13" s="33"/>
      <c r="BR13" s="33"/>
      <c r="BS13" s="33"/>
      <c r="BT13" s="142">
        <f>ROUND((BP13+BR13*2)/3,1)</f>
        <v>0</v>
      </c>
      <c r="BU13" s="33"/>
      <c r="BV13" s="33"/>
      <c r="BW13" s="128">
        <f>ROUND((MAX(BU13:BV13)+BT13)/2,1)</f>
        <v>0</v>
      </c>
      <c r="BX13" s="33"/>
      <c r="BY13" s="33"/>
      <c r="BZ13" s="142">
        <f>ROUND((BX13+BY13*2)/3,1)</f>
        <v>0</v>
      </c>
      <c r="CA13" s="33"/>
      <c r="CB13" s="33"/>
      <c r="CC13" s="128">
        <f>ROUND((MAX(CA13:CB13)+BZ13)/2,1)</f>
        <v>0</v>
      </c>
      <c r="CD13" s="143">
        <f>ROUND(IF(BZ13=0,(MAX(BU13,BV13)+BT13)/2,(MAX(CA13,CB13)+BZ13)/2),1)</f>
        <v>0</v>
      </c>
      <c r="CE13" s="33">
        <v>7</v>
      </c>
      <c r="CF13" s="33">
        <v>3</v>
      </c>
      <c r="CG13" s="142">
        <f>ROUND((CE13+CF13*2)/3,1)</f>
        <v>4.3</v>
      </c>
      <c r="CH13" s="36"/>
      <c r="CI13" s="33"/>
      <c r="CJ13" s="128">
        <f>ROUND((MAX(CH13:CI13)+CG13)/2,1)</f>
        <v>2.2</v>
      </c>
      <c r="CK13" s="33"/>
      <c r="CL13" s="33"/>
      <c r="CM13" s="142">
        <f>ROUND((CK13+CL13*2)/3,1)</f>
        <v>0</v>
      </c>
      <c r="CN13" s="33"/>
      <c r="CO13" s="33"/>
      <c r="CP13" s="128">
        <f>ROUND((MAX(CN13:CO13)+CM13)/2,1)</f>
        <v>0</v>
      </c>
      <c r="CQ13" s="143">
        <f>ROUND(IF(CM13=0,(MAX(CH13,CI13)+CG13)/2,(MAX(CN13,CO13)+CM13)/2),1)</f>
        <v>2.2</v>
      </c>
      <c r="CR13" s="33"/>
      <c r="CS13" s="33"/>
      <c r="CT13" s="142">
        <f>ROUND((CR13+CS13*2)/3,1)</f>
        <v>0</v>
      </c>
      <c r="CU13" s="33"/>
      <c r="CV13" s="33"/>
      <c r="CW13" s="128">
        <f>ROUND((MAX(CU13:CV13)+CT13)/2,1)</f>
        <v>0</v>
      </c>
      <c r="CX13" s="33"/>
      <c r="CY13" s="33"/>
      <c r="CZ13" s="142">
        <f>ROUND((CX13+CY13*2)/3,1)</f>
        <v>0</v>
      </c>
      <c r="DA13" s="33"/>
      <c r="DB13" s="33"/>
      <c r="DC13" s="128">
        <f>ROUND((MAX(DA13:DB13)+CZ13)/2,1)</f>
        <v>0</v>
      </c>
      <c r="DD13" s="143">
        <f>ROUND(IF(CZ13=0,(MAX(CU13,CV13)+CT13)/2,(MAX(DA13,DB13)+CZ13)/2),1)</f>
        <v>0</v>
      </c>
      <c r="DE13" s="33"/>
      <c r="DF13" s="33"/>
      <c r="DG13" s="142">
        <f>ROUND((DE13+DF13*2)/3,1)</f>
        <v>0</v>
      </c>
      <c r="DH13" s="33"/>
      <c r="DI13" s="33"/>
      <c r="DJ13" s="128">
        <f>ROUND((MAX(DH13:DI13)+DG13)/2,1)</f>
        <v>0</v>
      </c>
      <c r="DK13" s="33"/>
      <c r="DL13" s="33"/>
      <c r="DM13" s="142">
        <f>ROUND((DK13+DL13*2)/3,1)</f>
        <v>0</v>
      </c>
      <c r="DN13" s="33"/>
      <c r="DO13" s="33"/>
      <c r="DP13" s="128">
        <f>ROUND((MAX(DN13:DO13)+DM13)/2,1)</f>
        <v>0</v>
      </c>
      <c r="DQ13" s="143">
        <f>ROUND(IF(DM13=0,(MAX(DH13,DI13)+DG13)/2,(MAX(DN13,DO13)+DM13)/2),1)</f>
        <v>0</v>
      </c>
      <c r="DR13" s="33"/>
      <c r="DS13" s="33"/>
      <c r="DT13" s="142">
        <f>ROUND((DR13+DS13*2)/3,1)</f>
        <v>0</v>
      </c>
      <c r="DU13" s="33"/>
      <c r="DV13" s="33"/>
      <c r="DW13" s="128">
        <f>ROUND((MAX(DU13:DV13)+DT13)/2,1)</f>
        <v>0</v>
      </c>
      <c r="DX13" s="33"/>
      <c r="DY13" s="33"/>
      <c r="DZ13" s="142">
        <f>ROUND((DX13+DY13*2)/3,1)</f>
        <v>0</v>
      </c>
      <c r="EA13" s="35"/>
      <c r="EB13" s="35"/>
      <c r="EC13" s="128">
        <f>ROUND((MAX(EA13:EB13)+DZ13)/2,1)</f>
        <v>0</v>
      </c>
      <c r="ED13" s="143">
        <f>ROUND(IF(DZ13=0,(MAX(DU13,DV13)+DT13)/2,(MAX(EA13,EB13)+DZ13)/2),1)</f>
        <v>0</v>
      </c>
      <c r="EE13" s="33"/>
      <c r="EF13" s="33"/>
      <c r="EG13" s="142">
        <f>ROUND((EE13+EF13*2)/3,1)</f>
        <v>0</v>
      </c>
      <c r="EH13" s="33"/>
      <c r="EI13" s="33"/>
      <c r="EJ13" s="128">
        <f>ROUND((MAX(EH13:EI13)+EG13)/2,1)</f>
        <v>0</v>
      </c>
      <c r="EK13" s="35"/>
      <c r="EL13" s="35"/>
      <c r="EM13" s="142">
        <f>ROUND((EK13+EL13*2)/3,1)</f>
        <v>0</v>
      </c>
      <c r="EN13" s="35"/>
      <c r="EO13" s="35"/>
      <c r="EP13" s="128">
        <f>ROUND((MAX(EN13:EO13)+EM13)/2,1)</f>
        <v>0</v>
      </c>
      <c r="EQ13" s="143">
        <f>ROUND(IF(EM13=0,(MAX(EH13,EI13)+EG13)/2,(MAX(EN13,EO13)+EM13)/2),1)</f>
        <v>0</v>
      </c>
      <c r="ER13" s="33"/>
      <c r="ES13" s="33"/>
      <c r="ET13" s="142">
        <f>ROUND((ER13+ES13*2)/3,1)</f>
        <v>0</v>
      </c>
      <c r="EU13" s="33"/>
      <c r="EV13" s="33"/>
      <c r="EW13" s="128">
        <f>ROUND((MAX(EU13:EV13)+ET13)/2,1)</f>
        <v>0</v>
      </c>
      <c r="EX13" s="33"/>
      <c r="EY13" s="33"/>
      <c r="EZ13" s="142">
        <f>ROUND((EX13+EX13*2)/3,1)</f>
        <v>0</v>
      </c>
      <c r="FA13" s="33"/>
      <c r="FB13" s="33"/>
      <c r="FC13" s="128">
        <f>ROUND((MAX(FA13:FB13)+EZ13)/2,1)</f>
        <v>0</v>
      </c>
      <c r="FD13" s="143">
        <f>ROUND(IF(EZ13=0,(MAX(EU13,EV13)+ET13)/2,(MAX(FA13,FB13)+EZ13)/2),1)</f>
        <v>0</v>
      </c>
      <c r="FE13" s="33"/>
      <c r="FF13" s="33"/>
      <c r="FG13" s="33"/>
      <c r="FH13" s="33"/>
      <c r="FI13" s="142">
        <f>ROUND((FE13+FF13+FG13*2+FH13*2)/6,1)</f>
        <v>0</v>
      </c>
      <c r="FJ13" s="33"/>
      <c r="FK13" s="33"/>
      <c r="FL13" s="128">
        <f>ROUND((MAX(FJ13:FK13)+FI13)/2,1)</f>
        <v>0</v>
      </c>
      <c r="FM13" s="33"/>
      <c r="FN13" s="33"/>
      <c r="FO13" s="142">
        <f>ROUND((FM13+FN13*2)/3,1)</f>
        <v>0</v>
      </c>
      <c r="FP13" s="33"/>
      <c r="FQ13" s="33"/>
      <c r="FR13" s="128">
        <f>ROUND((MAX(FP13:FQ13)+FO13)/2,1)</f>
        <v>0</v>
      </c>
      <c r="FS13" s="143">
        <f>ROUND(IF(FO13=0,(MAX(FJ13,FK13)+FI13)/2,(MAX(FP13,FQ13)+FO13)/2),1)</f>
        <v>0</v>
      </c>
      <c r="FT13" s="33"/>
      <c r="FU13" s="33"/>
      <c r="FV13" s="142">
        <f>ROUND((FT13+FU13*2)/3,1)</f>
        <v>0</v>
      </c>
      <c r="FW13" s="33"/>
      <c r="FX13" s="33"/>
      <c r="FY13" s="128">
        <f>ROUND((MAX(FW13:FX13)+FV13)/2,1)</f>
        <v>0</v>
      </c>
      <c r="FZ13" s="33"/>
      <c r="GA13" s="33"/>
      <c r="GB13" s="142">
        <f>ROUND((FZ13+GA13*2)/3,1)</f>
        <v>0</v>
      </c>
      <c r="GC13" s="33"/>
      <c r="GD13" s="33"/>
      <c r="GE13" s="128">
        <f>ROUND((MAX(GC13:GD13)+GB13)/2,1)</f>
        <v>0</v>
      </c>
      <c r="GF13" s="143">
        <f>ROUND(IF(GB13=0,(MAX(FW13,FX13)+FV13)/2,(MAX(GC13,GD13)+GB13)/2),1)</f>
        <v>0</v>
      </c>
      <c r="GG13" s="33"/>
      <c r="GH13" s="33"/>
      <c r="GI13" s="142">
        <f>ROUND((GG13+GH13*2)/3,1)</f>
        <v>0</v>
      </c>
      <c r="GJ13" s="33"/>
      <c r="GK13" s="33"/>
      <c r="GL13" s="128">
        <f>ROUND((MAX(GJ13:GK13)+GI13)/2,1)</f>
        <v>0</v>
      </c>
      <c r="GM13" s="33"/>
      <c r="GN13" s="33"/>
      <c r="GO13" s="142">
        <f>ROUND((GM13+GN13*2)/3,1)</f>
        <v>0</v>
      </c>
      <c r="GP13" s="33"/>
      <c r="GQ13" s="33"/>
      <c r="GR13" s="128">
        <f>ROUND((MAX(GP13:GQ13)+GO13)/2,1)</f>
        <v>0</v>
      </c>
      <c r="GS13" s="143">
        <f>ROUND(IF(GO13=0,(MAX(GJ13,GK13)+GI13)/2,(MAX(GP13,GQ13)+GO13)/2),1)</f>
        <v>0</v>
      </c>
      <c r="GT13" s="33"/>
      <c r="GU13" s="33"/>
      <c r="GV13" s="142">
        <f>ROUND((GT13+GU13*2)/3,1)</f>
        <v>0</v>
      </c>
      <c r="GW13" s="33"/>
      <c r="GX13" s="33"/>
      <c r="GY13" s="128">
        <f>ROUND((MAX(GW13:GX13)+GV13)/2,1)</f>
        <v>0</v>
      </c>
      <c r="GZ13" s="33"/>
      <c r="HA13" s="33"/>
      <c r="HB13" s="142">
        <f>ROUND((GZ13+HA13*2)/3,1)</f>
        <v>0</v>
      </c>
      <c r="HC13" s="33"/>
      <c r="HD13" s="33"/>
      <c r="HE13" s="128">
        <f>ROUND((MAX(HC13:HD13)+HB13)/2,1)</f>
        <v>0</v>
      </c>
      <c r="HF13" s="143">
        <f>ROUND(IF(HB13=0,(MAX(GW13,GX13)+GV13)/2,(MAX(HC13,HD13)+HB13)/2),1)</f>
        <v>0</v>
      </c>
      <c r="HG13" s="33"/>
      <c r="HH13" s="33"/>
      <c r="HI13" s="142">
        <f>ROUND((HG13+HH13*2)/3,1)</f>
        <v>0</v>
      </c>
      <c r="HJ13" s="33"/>
      <c r="HK13" s="33"/>
      <c r="HL13" s="128">
        <f>ROUND((MAX(HJ13:HK13)+HI13)/2,1)</f>
        <v>0</v>
      </c>
      <c r="HM13" s="33"/>
      <c r="HN13" s="33"/>
      <c r="HO13" s="142">
        <f>ROUND((HM13+HN13*2)/3,1)</f>
        <v>0</v>
      </c>
      <c r="HP13" s="33"/>
      <c r="HQ13" s="33"/>
      <c r="HR13" s="128">
        <f>ROUND((MAX(HP13:HQ13)+HO13)/2,1)</f>
        <v>0</v>
      </c>
      <c r="HS13" s="143">
        <f>ROUND(IF(HO13=0,(MAX(HJ13,HK13)+HI13)/2,(MAX(HP13,HQ13)+HO13)/2),1)</f>
        <v>0</v>
      </c>
      <c r="HT13" s="33"/>
      <c r="HU13" s="33"/>
      <c r="HV13" s="142">
        <f>ROUND((HT13+HU13*2)/3,1)</f>
        <v>0</v>
      </c>
      <c r="HW13" s="33"/>
      <c r="HX13" s="33"/>
      <c r="HY13" s="128">
        <f>ROUND((MAX(HW13:HX13)+HV13)/2,1)</f>
        <v>0</v>
      </c>
      <c r="HZ13" s="33"/>
      <c r="IA13" s="33"/>
      <c r="IB13" s="142">
        <f>ROUND((HZ13+IA13*2)/3,1)</f>
        <v>0</v>
      </c>
      <c r="IC13" s="33"/>
      <c r="ID13" s="33"/>
      <c r="IE13" s="128">
        <f>ROUND((MAX(IC13:ID13)+IB13)/2,1)</f>
        <v>0</v>
      </c>
      <c r="IF13" s="143">
        <f>ROUND(IF(IB13=0,(MAX(HW13,HX13)+HV13)/2,(MAX(IC13,ID13)+IB13)/2),1)</f>
        <v>0</v>
      </c>
      <c r="IG13" s="33"/>
      <c r="IH13" s="33"/>
      <c r="II13" s="142">
        <f>ROUND((IG13+IH13*2)/3,1)</f>
        <v>0</v>
      </c>
      <c r="IJ13" s="33"/>
      <c r="IK13" s="33"/>
      <c r="IL13" s="128">
        <f>ROUND((MAX(IJ13:IK13)+II13)/2,1)</f>
        <v>0</v>
      </c>
      <c r="IM13" s="33"/>
      <c r="IN13" s="33"/>
      <c r="IO13" s="142">
        <f>ROUND((IM13+IN13*2)/3,1)</f>
        <v>0</v>
      </c>
      <c r="IP13" s="33"/>
      <c r="IQ13" s="33"/>
      <c r="IR13" s="128">
        <f>ROUND((MAX(IP13:IQ13)+IO13)/2,1)</f>
        <v>0</v>
      </c>
      <c r="IS13" s="143">
        <f>ROUND(IF(IO13=0,(MAX(IJ13,IK13)+II13)/2,(MAX(IP13,IQ13)+IO13)/2),1)</f>
        <v>0</v>
      </c>
    </row>
    <row r="14" spans="48:49" ht="15">
      <c r="AV14" s="93"/>
      <c r="AW14" s="93"/>
    </row>
  </sheetData>
  <sheetProtection/>
  <mergeCells count="83">
    <mergeCell ref="L6:L8"/>
    <mergeCell ref="AA7:AH7"/>
    <mergeCell ref="N7:S7"/>
    <mergeCell ref="T7:Y7"/>
    <mergeCell ref="C6:D6"/>
    <mergeCell ref="C7:C8"/>
    <mergeCell ref="D7:D8"/>
    <mergeCell ref="AP6:BA6"/>
    <mergeCell ref="H6:H8"/>
    <mergeCell ref="CD7:CD8"/>
    <mergeCell ref="I6:K8"/>
    <mergeCell ref="N6:Y6"/>
    <mergeCell ref="AP7:AU7"/>
    <mergeCell ref="ED7:ED8"/>
    <mergeCell ref="DK7:DP7"/>
    <mergeCell ref="DQ7:DQ8"/>
    <mergeCell ref="BP7:BW7"/>
    <mergeCell ref="AV7:BA7"/>
    <mergeCell ref="A6:A8"/>
    <mergeCell ref="B6:B8"/>
    <mergeCell ref="F6:G8"/>
    <mergeCell ref="E6:E8"/>
    <mergeCell ref="BB7:BB8"/>
    <mergeCell ref="AA6:AN6"/>
    <mergeCell ref="Z7:Z8"/>
    <mergeCell ref="AI7:AN7"/>
    <mergeCell ref="M6:M8"/>
    <mergeCell ref="AO7:AO8"/>
    <mergeCell ref="BC7:BH7"/>
    <mergeCell ref="BI7:BN7"/>
    <mergeCell ref="DR7:DW7"/>
    <mergeCell ref="BX7:CC7"/>
    <mergeCell ref="DD7:DD8"/>
    <mergeCell ref="CX7:DC7"/>
    <mergeCell ref="CE7:CJ7"/>
    <mergeCell ref="DE7:DJ7"/>
    <mergeCell ref="CK7:CP7"/>
    <mergeCell ref="EE6:EP6"/>
    <mergeCell ref="ER6:FC6"/>
    <mergeCell ref="GG6:GR6"/>
    <mergeCell ref="FE7:FL7"/>
    <mergeCell ref="FD7:FD8"/>
    <mergeCell ref="EQ7:EQ8"/>
    <mergeCell ref="EX7:FC7"/>
    <mergeCell ref="ER7:EW7"/>
    <mergeCell ref="EE7:EJ7"/>
    <mergeCell ref="GT6:HE6"/>
    <mergeCell ref="FE6:FR6"/>
    <mergeCell ref="FS7:FS8"/>
    <mergeCell ref="FT7:FY7"/>
    <mergeCell ref="FM7:FR7"/>
    <mergeCell ref="FT6:GE6"/>
    <mergeCell ref="GS7:GS8"/>
    <mergeCell ref="BC6:BN6"/>
    <mergeCell ref="BP6:CC6"/>
    <mergeCell ref="CE6:CP6"/>
    <mergeCell ref="CR6:DC6"/>
    <mergeCell ref="BO7:BO8"/>
    <mergeCell ref="EK7:EP7"/>
    <mergeCell ref="CQ7:CQ8"/>
    <mergeCell ref="CR7:CW7"/>
    <mergeCell ref="DE6:DP6"/>
    <mergeCell ref="DX7:EC7"/>
    <mergeCell ref="HZ7:IE7"/>
    <mergeCell ref="DR6:EC6"/>
    <mergeCell ref="GT7:GY7"/>
    <mergeCell ref="FZ7:GE7"/>
    <mergeCell ref="GF7:GF8"/>
    <mergeCell ref="GG7:GL7"/>
    <mergeCell ref="GM7:GR7"/>
    <mergeCell ref="GZ7:HE7"/>
    <mergeCell ref="HG6:HR6"/>
    <mergeCell ref="HT6:IE6"/>
    <mergeCell ref="IG6:IR6"/>
    <mergeCell ref="IG7:IL7"/>
    <mergeCell ref="IM7:IR7"/>
    <mergeCell ref="IS7:IS8"/>
    <mergeCell ref="IF7:IF8"/>
    <mergeCell ref="HF7:HF8"/>
    <mergeCell ref="HG7:HL7"/>
    <mergeCell ref="HM7:HR7"/>
    <mergeCell ref="HS7:HS8"/>
    <mergeCell ref="HT7:HY7"/>
  </mergeCells>
  <printOptions/>
  <pageMargins left="0.7" right="0.7" top="0.75" bottom="0.75" header="0.3" footer="0.3"/>
  <pageSetup horizontalDpi="600" verticalDpi="600" orientation="portrait" r:id="rId1"/>
  <ignoredErrors>
    <ignoredError sqref="D9:D13 I9:K12 I13:K13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ID12"/>
  <sheetViews>
    <sheetView zoomScalePageLayoutView="0" workbookViewId="0" topLeftCell="A1">
      <pane xSplit="13" ySplit="8" topLeftCell="N9" activePane="bottomRight" state="frozen"/>
      <selection pane="topLeft" activeCell="A1" sqref="A1"/>
      <selection pane="topRight" activeCell="M1" sqref="M1"/>
      <selection pane="bottomLeft" activeCell="A9" sqref="A9"/>
      <selection pane="bottomRight" activeCell="IE6" sqref="IE6:IF8"/>
    </sheetView>
  </sheetViews>
  <sheetFormatPr defaultColWidth="9.140625" defaultRowHeight="15"/>
  <cols>
    <col min="1" max="1" width="2.57421875" style="47" customWidth="1"/>
    <col min="2" max="2" width="2.421875" style="47" customWidth="1"/>
    <col min="3" max="3" width="5.57421875" style="47" customWidth="1"/>
    <col min="4" max="4" width="3.00390625" style="47" customWidth="1"/>
    <col min="5" max="5" width="9.57421875" style="47" customWidth="1"/>
    <col min="6" max="6" width="16.7109375" style="47" customWidth="1"/>
    <col min="7" max="7" width="6.57421875" style="47" customWidth="1"/>
    <col min="8" max="8" width="8.7109375" style="47" customWidth="1"/>
    <col min="9" max="11" width="2.421875" style="47" hidden="1" customWidth="1"/>
    <col min="12" max="12" width="7.421875" style="47" customWidth="1"/>
    <col min="13" max="13" width="6.140625" style="47" customWidth="1"/>
    <col min="14" max="19" width="3.28125" style="47" customWidth="1"/>
    <col min="20" max="25" width="3.28125" style="47" hidden="1" customWidth="1"/>
    <col min="26" max="34" width="3.28125" style="47" customWidth="1"/>
    <col min="35" max="40" width="3.28125" style="47" hidden="1" customWidth="1"/>
    <col min="41" max="47" width="3.28125" style="47" customWidth="1"/>
    <col min="48" max="53" width="3.28125" style="47" hidden="1" customWidth="1"/>
    <col min="54" max="60" width="3.28125" style="47" customWidth="1"/>
    <col min="61" max="66" width="3.28125" style="47" hidden="1" customWidth="1"/>
    <col min="67" max="75" width="3.28125" style="47" customWidth="1"/>
    <col min="76" max="81" width="3.28125" style="47" hidden="1" customWidth="1"/>
    <col min="82" max="88" width="3.28125" style="47" customWidth="1"/>
    <col min="89" max="94" width="3.28125" style="47" hidden="1" customWidth="1"/>
    <col min="95" max="101" width="3.28125" style="47" customWidth="1"/>
    <col min="102" max="107" width="3.28125" style="47" hidden="1" customWidth="1"/>
    <col min="108" max="114" width="3.28125" style="47" customWidth="1"/>
    <col min="115" max="120" width="3.28125" style="47" hidden="1" customWidth="1"/>
    <col min="121" max="127" width="3.28125" style="47" customWidth="1"/>
    <col min="128" max="133" width="3.28125" style="47" hidden="1" customWidth="1"/>
    <col min="134" max="140" width="3.28125" style="47" customWidth="1"/>
    <col min="141" max="146" width="3.28125" style="47" hidden="1" customWidth="1"/>
    <col min="147" max="153" width="3.28125" style="47" customWidth="1"/>
    <col min="154" max="159" width="3.28125" style="47" hidden="1" customWidth="1"/>
    <col min="160" max="166" width="3.28125" style="47" customWidth="1"/>
    <col min="167" max="172" width="3.28125" style="47" hidden="1" customWidth="1"/>
    <col min="173" max="179" width="3.28125" style="47" customWidth="1"/>
    <col min="180" max="185" width="3.28125" style="47" hidden="1" customWidth="1"/>
    <col min="186" max="192" width="3.28125" style="47" customWidth="1"/>
    <col min="193" max="198" width="3.28125" style="47" hidden="1" customWidth="1"/>
    <col min="199" max="205" width="3.28125" style="47" customWidth="1"/>
    <col min="206" max="211" width="3.28125" style="47" hidden="1" customWidth="1"/>
    <col min="212" max="218" width="3.28125" style="47" customWidth="1"/>
    <col min="219" max="224" width="3.28125" style="47" hidden="1" customWidth="1"/>
    <col min="225" max="231" width="3.28125" style="47" customWidth="1"/>
    <col min="232" max="237" width="3.28125" style="47" hidden="1" customWidth="1"/>
    <col min="238" max="238" width="3.28125" style="47" customWidth="1"/>
    <col min="239" max="16384" width="9.140625" style="47" customWidth="1"/>
  </cols>
  <sheetData>
    <row r="1" s="24" customFormat="1" ht="15" customHeight="1">
      <c r="A1" s="24" t="s">
        <v>0</v>
      </c>
    </row>
    <row r="2" s="24" customFormat="1" ht="15" customHeight="1">
      <c r="A2" s="24" t="s">
        <v>1</v>
      </c>
    </row>
    <row r="3" s="24" customFormat="1" ht="15" customHeight="1">
      <c r="A3" s="24" t="s">
        <v>33</v>
      </c>
    </row>
    <row r="4" s="24" customFormat="1" ht="15" customHeight="1">
      <c r="A4" s="24" t="s">
        <v>110</v>
      </c>
    </row>
    <row r="5" s="25" customFormat="1" ht="15"/>
    <row r="6" spans="1:238" s="26" customFormat="1" ht="20.25" customHeight="1">
      <c r="A6" s="199" t="s">
        <v>2</v>
      </c>
      <c r="B6" s="199" t="s">
        <v>3</v>
      </c>
      <c r="C6" s="224" t="s">
        <v>632</v>
      </c>
      <c r="D6" s="224"/>
      <c r="E6" s="200" t="s">
        <v>542</v>
      </c>
      <c r="F6" s="199" t="s">
        <v>4</v>
      </c>
      <c r="G6" s="198"/>
      <c r="H6" s="199" t="s">
        <v>5</v>
      </c>
      <c r="I6" s="203"/>
      <c r="J6" s="204"/>
      <c r="K6" s="205"/>
      <c r="L6" s="197" t="s">
        <v>6</v>
      </c>
      <c r="M6" s="197" t="s">
        <v>7</v>
      </c>
      <c r="N6" s="212" t="s">
        <v>34</v>
      </c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134">
        <v>4</v>
      </c>
      <c r="AA6" s="212" t="s">
        <v>18</v>
      </c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134">
        <v>6</v>
      </c>
      <c r="AP6" s="212" t="s">
        <v>19</v>
      </c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134">
        <v>2</v>
      </c>
      <c r="BC6" s="212" t="s">
        <v>551</v>
      </c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134">
        <v>3</v>
      </c>
      <c r="BP6" s="212" t="s">
        <v>21</v>
      </c>
      <c r="BQ6" s="213"/>
      <c r="BR6" s="213"/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/>
      <c r="CD6" s="134">
        <v>5</v>
      </c>
      <c r="CE6" s="212" t="s">
        <v>22</v>
      </c>
      <c r="CF6" s="213"/>
      <c r="CG6" s="213"/>
      <c r="CH6" s="213"/>
      <c r="CI6" s="213"/>
      <c r="CJ6" s="213"/>
      <c r="CK6" s="213"/>
      <c r="CL6" s="213"/>
      <c r="CM6" s="213"/>
      <c r="CN6" s="213"/>
      <c r="CO6" s="213"/>
      <c r="CP6" s="213"/>
      <c r="CQ6" s="134">
        <v>2</v>
      </c>
      <c r="CR6" s="212" t="s">
        <v>100</v>
      </c>
      <c r="CS6" s="213"/>
      <c r="CT6" s="213"/>
      <c r="CU6" s="213"/>
      <c r="CV6" s="213"/>
      <c r="CW6" s="213"/>
      <c r="CX6" s="213"/>
      <c r="CY6" s="213"/>
      <c r="CZ6" s="213"/>
      <c r="DA6" s="213"/>
      <c r="DB6" s="213"/>
      <c r="DC6" s="213"/>
      <c r="DD6" s="134">
        <v>3</v>
      </c>
      <c r="DE6" s="212" t="s">
        <v>101</v>
      </c>
      <c r="DF6" s="213"/>
      <c r="DG6" s="213"/>
      <c r="DH6" s="213"/>
      <c r="DI6" s="213"/>
      <c r="DJ6" s="213"/>
      <c r="DK6" s="213"/>
      <c r="DL6" s="213"/>
      <c r="DM6" s="213"/>
      <c r="DN6" s="213"/>
      <c r="DO6" s="213"/>
      <c r="DP6" s="213"/>
      <c r="DQ6" s="134">
        <v>3</v>
      </c>
      <c r="DR6" s="212" t="s">
        <v>102</v>
      </c>
      <c r="DS6" s="213"/>
      <c r="DT6" s="213"/>
      <c r="DU6" s="213"/>
      <c r="DV6" s="213"/>
      <c r="DW6" s="213"/>
      <c r="DX6" s="213"/>
      <c r="DY6" s="213"/>
      <c r="DZ6" s="213"/>
      <c r="EA6" s="213"/>
      <c r="EB6" s="213"/>
      <c r="EC6" s="213"/>
      <c r="ED6" s="134">
        <v>2</v>
      </c>
      <c r="EE6" s="212" t="s">
        <v>25</v>
      </c>
      <c r="EF6" s="213"/>
      <c r="EG6" s="213"/>
      <c r="EH6" s="213"/>
      <c r="EI6" s="213"/>
      <c r="EJ6" s="213"/>
      <c r="EK6" s="213"/>
      <c r="EL6" s="213"/>
      <c r="EM6" s="213"/>
      <c r="EN6" s="213"/>
      <c r="EO6" s="213"/>
      <c r="EP6" s="213"/>
      <c r="EQ6" s="134">
        <v>2</v>
      </c>
      <c r="ER6" s="212" t="s">
        <v>103</v>
      </c>
      <c r="ES6" s="213"/>
      <c r="ET6" s="213"/>
      <c r="EU6" s="213"/>
      <c r="EV6" s="213"/>
      <c r="EW6" s="213"/>
      <c r="EX6" s="213"/>
      <c r="EY6" s="213"/>
      <c r="EZ6" s="213"/>
      <c r="FA6" s="213"/>
      <c r="FB6" s="213"/>
      <c r="FC6" s="213"/>
      <c r="FD6" s="134">
        <v>3</v>
      </c>
      <c r="FE6" s="212" t="s">
        <v>104</v>
      </c>
      <c r="FF6" s="213"/>
      <c r="FG6" s="213"/>
      <c r="FH6" s="213"/>
      <c r="FI6" s="213"/>
      <c r="FJ6" s="213"/>
      <c r="FK6" s="213"/>
      <c r="FL6" s="213"/>
      <c r="FM6" s="213"/>
      <c r="FN6" s="213"/>
      <c r="FO6" s="213"/>
      <c r="FP6" s="213"/>
      <c r="FQ6" s="134">
        <v>5</v>
      </c>
      <c r="FR6" s="212" t="s">
        <v>105</v>
      </c>
      <c r="FS6" s="213"/>
      <c r="FT6" s="213"/>
      <c r="FU6" s="213"/>
      <c r="FV6" s="213"/>
      <c r="FW6" s="213"/>
      <c r="FX6" s="213"/>
      <c r="FY6" s="213"/>
      <c r="FZ6" s="213"/>
      <c r="GA6" s="213"/>
      <c r="GB6" s="213"/>
      <c r="GC6" s="213"/>
      <c r="GD6" s="134">
        <v>4</v>
      </c>
      <c r="GE6" s="212" t="s">
        <v>106</v>
      </c>
      <c r="GF6" s="213"/>
      <c r="GG6" s="213"/>
      <c r="GH6" s="213"/>
      <c r="GI6" s="213"/>
      <c r="GJ6" s="213"/>
      <c r="GK6" s="213"/>
      <c r="GL6" s="213"/>
      <c r="GM6" s="213"/>
      <c r="GN6" s="213"/>
      <c r="GO6" s="213"/>
      <c r="GP6" s="213"/>
      <c r="GQ6" s="134">
        <v>3</v>
      </c>
      <c r="GR6" s="212" t="s">
        <v>107</v>
      </c>
      <c r="GS6" s="213"/>
      <c r="GT6" s="213"/>
      <c r="GU6" s="213"/>
      <c r="GV6" s="213"/>
      <c r="GW6" s="213"/>
      <c r="GX6" s="213"/>
      <c r="GY6" s="213"/>
      <c r="GZ6" s="213"/>
      <c r="HA6" s="213"/>
      <c r="HB6" s="213"/>
      <c r="HC6" s="213"/>
      <c r="HD6" s="134">
        <v>3</v>
      </c>
      <c r="HE6" s="212" t="s">
        <v>108</v>
      </c>
      <c r="HF6" s="213"/>
      <c r="HG6" s="213"/>
      <c r="HH6" s="213"/>
      <c r="HI6" s="213"/>
      <c r="HJ6" s="213"/>
      <c r="HK6" s="213"/>
      <c r="HL6" s="213"/>
      <c r="HM6" s="213"/>
      <c r="HN6" s="213"/>
      <c r="HO6" s="213"/>
      <c r="HP6" s="213"/>
      <c r="HQ6" s="134">
        <v>3</v>
      </c>
      <c r="HR6" s="212" t="s">
        <v>109</v>
      </c>
      <c r="HS6" s="213"/>
      <c r="HT6" s="213"/>
      <c r="HU6" s="213"/>
      <c r="HV6" s="213"/>
      <c r="HW6" s="213"/>
      <c r="HX6" s="213"/>
      <c r="HY6" s="213"/>
      <c r="HZ6" s="213"/>
      <c r="IA6" s="213"/>
      <c r="IB6" s="213"/>
      <c r="IC6" s="213"/>
      <c r="ID6" s="134">
        <v>2</v>
      </c>
    </row>
    <row r="7" spans="1:238" s="27" customFormat="1" ht="15.75" customHeight="1">
      <c r="A7" s="199"/>
      <c r="B7" s="198"/>
      <c r="C7" s="225" t="s">
        <v>633</v>
      </c>
      <c r="D7" s="225" t="s">
        <v>634</v>
      </c>
      <c r="E7" s="201"/>
      <c r="F7" s="198"/>
      <c r="G7" s="198"/>
      <c r="H7" s="198"/>
      <c r="I7" s="206"/>
      <c r="J7" s="207"/>
      <c r="K7" s="208"/>
      <c r="L7" s="198"/>
      <c r="M7" s="198"/>
      <c r="N7" s="214" t="s">
        <v>8</v>
      </c>
      <c r="O7" s="215"/>
      <c r="P7" s="215"/>
      <c r="Q7" s="215"/>
      <c r="R7" s="215"/>
      <c r="S7" s="216"/>
      <c r="T7" s="214" t="s">
        <v>9</v>
      </c>
      <c r="U7" s="215"/>
      <c r="V7" s="215"/>
      <c r="W7" s="215"/>
      <c r="X7" s="215"/>
      <c r="Y7" s="216"/>
      <c r="Z7" s="217" t="s">
        <v>10</v>
      </c>
      <c r="AA7" s="219" t="s">
        <v>8</v>
      </c>
      <c r="AB7" s="220"/>
      <c r="AC7" s="220"/>
      <c r="AD7" s="220"/>
      <c r="AE7" s="220"/>
      <c r="AF7" s="220"/>
      <c r="AG7" s="220"/>
      <c r="AH7" s="220"/>
      <c r="AI7" s="214" t="s">
        <v>9</v>
      </c>
      <c r="AJ7" s="215"/>
      <c r="AK7" s="215"/>
      <c r="AL7" s="215"/>
      <c r="AM7" s="215"/>
      <c r="AN7" s="216"/>
      <c r="AO7" s="217" t="s">
        <v>10</v>
      </c>
      <c r="AP7" s="219" t="s">
        <v>8</v>
      </c>
      <c r="AQ7" s="220"/>
      <c r="AR7" s="220"/>
      <c r="AS7" s="220"/>
      <c r="AT7" s="220"/>
      <c r="AU7" s="220"/>
      <c r="AV7" s="214" t="s">
        <v>9</v>
      </c>
      <c r="AW7" s="215"/>
      <c r="AX7" s="215"/>
      <c r="AY7" s="215"/>
      <c r="AZ7" s="215"/>
      <c r="BA7" s="216"/>
      <c r="BB7" s="217" t="s">
        <v>10</v>
      </c>
      <c r="BC7" s="214" t="s">
        <v>8</v>
      </c>
      <c r="BD7" s="215"/>
      <c r="BE7" s="215"/>
      <c r="BF7" s="215"/>
      <c r="BG7" s="215"/>
      <c r="BH7" s="216"/>
      <c r="BI7" s="214" t="s">
        <v>9</v>
      </c>
      <c r="BJ7" s="215"/>
      <c r="BK7" s="215"/>
      <c r="BL7" s="215"/>
      <c r="BM7" s="215"/>
      <c r="BN7" s="216"/>
      <c r="BO7" s="217" t="s">
        <v>10</v>
      </c>
      <c r="BP7" s="219" t="s">
        <v>8</v>
      </c>
      <c r="BQ7" s="220"/>
      <c r="BR7" s="220"/>
      <c r="BS7" s="220"/>
      <c r="BT7" s="220"/>
      <c r="BU7" s="220"/>
      <c r="BV7" s="220"/>
      <c r="BW7" s="220"/>
      <c r="BX7" s="214" t="s">
        <v>9</v>
      </c>
      <c r="BY7" s="215"/>
      <c r="BZ7" s="215"/>
      <c r="CA7" s="215"/>
      <c r="CB7" s="215"/>
      <c r="CC7" s="216"/>
      <c r="CD7" s="217" t="s">
        <v>10</v>
      </c>
      <c r="CE7" s="219" t="s">
        <v>8</v>
      </c>
      <c r="CF7" s="220"/>
      <c r="CG7" s="220"/>
      <c r="CH7" s="220"/>
      <c r="CI7" s="220"/>
      <c r="CJ7" s="220"/>
      <c r="CK7" s="214" t="s">
        <v>9</v>
      </c>
      <c r="CL7" s="215"/>
      <c r="CM7" s="215"/>
      <c r="CN7" s="215"/>
      <c r="CO7" s="215"/>
      <c r="CP7" s="216"/>
      <c r="CQ7" s="217" t="s">
        <v>10</v>
      </c>
      <c r="CR7" s="219" t="s">
        <v>8</v>
      </c>
      <c r="CS7" s="220"/>
      <c r="CT7" s="220"/>
      <c r="CU7" s="220"/>
      <c r="CV7" s="220"/>
      <c r="CW7" s="220"/>
      <c r="CX7" s="214" t="s">
        <v>9</v>
      </c>
      <c r="CY7" s="215"/>
      <c r="CZ7" s="215"/>
      <c r="DA7" s="215"/>
      <c r="DB7" s="215"/>
      <c r="DC7" s="216"/>
      <c r="DD7" s="217" t="s">
        <v>10</v>
      </c>
      <c r="DE7" s="219" t="s">
        <v>8</v>
      </c>
      <c r="DF7" s="220"/>
      <c r="DG7" s="220"/>
      <c r="DH7" s="220"/>
      <c r="DI7" s="220"/>
      <c r="DJ7" s="220"/>
      <c r="DK7" s="214" t="s">
        <v>9</v>
      </c>
      <c r="DL7" s="215"/>
      <c r="DM7" s="215"/>
      <c r="DN7" s="215"/>
      <c r="DO7" s="215"/>
      <c r="DP7" s="216"/>
      <c r="DQ7" s="217" t="s">
        <v>10</v>
      </c>
      <c r="DR7" s="219" t="s">
        <v>8</v>
      </c>
      <c r="DS7" s="220"/>
      <c r="DT7" s="220"/>
      <c r="DU7" s="220"/>
      <c r="DV7" s="220"/>
      <c r="DW7" s="220"/>
      <c r="DX7" s="214" t="s">
        <v>9</v>
      </c>
      <c r="DY7" s="215"/>
      <c r="DZ7" s="215"/>
      <c r="EA7" s="215"/>
      <c r="EB7" s="215"/>
      <c r="EC7" s="216"/>
      <c r="ED7" s="217" t="s">
        <v>10</v>
      </c>
      <c r="EE7" s="219" t="s">
        <v>8</v>
      </c>
      <c r="EF7" s="220"/>
      <c r="EG7" s="220"/>
      <c r="EH7" s="220"/>
      <c r="EI7" s="220"/>
      <c r="EJ7" s="220"/>
      <c r="EK7" s="214" t="s">
        <v>9</v>
      </c>
      <c r="EL7" s="215"/>
      <c r="EM7" s="215"/>
      <c r="EN7" s="215"/>
      <c r="EO7" s="215"/>
      <c r="EP7" s="216"/>
      <c r="EQ7" s="217" t="s">
        <v>10</v>
      </c>
      <c r="ER7" s="219" t="s">
        <v>8</v>
      </c>
      <c r="ES7" s="220"/>
      <c r="ET7" s="220"/>
      <c r="EU7" s="220"/>
      <c r="EV7" s="220"/>
      <c r="EW7" s="220"/>
      <c r="EX7" s="214" t="s">
        <v>9</v>
      </c>
      <c r="EY7" s="215"/>
      <c r="EZ7" s="215"/>
      <c r="FA7" s="215"/>
      <c r="FB7" s="215"/>
      <c r="FC7" s="216"/>
      <c r="FD7" s="217" t="s">
        <v>10</v>
      </c>
      <c r="FE7" s="219" t="s">
        <v>8</v>
      </c>
      <c r="FF7" s="220"/>
      <c r="FG7" s="220"/>
      <c r="FH7" s="220"/>
      <c r="FI7" s="220"/>
      <c r="FJ7" s="220"/>
      <c r="FK7" s="214" t="s">
        <v>9</v>
      </c>
      <c r="FL7" s="215"/>
      <c r="FM7" s="215"/>
      <c r="FN7" s="215"/>
      <c r="FO7" s="215"/>
      <c r="FP7" s="216"/>
      <c r="FQ7" s="217" t="s">
        <v>10</v>
      </c>
      <c r="FR7" s="219" t="s">
        <v>8</v>
      </c>
      <c r="FS7" s="220"/>
      <c r="FT7" s="220"/>
      <c r="FU7" s="220"/>
      <c r="FV7" s="220"/>
      <c r="FW7" s="220"/>
      <c r="FX7" s="214" t="s">
        <v>9</v>
      </c>
      <c r="FY7" s="215"/>
      <c r="FZ7" s="215"/>
      <c r="GA7" s="215"/>
      <c r="GB7" s="215"/>
      <c r="GC7" s="216"/>
      <c r="GD7" s="217" t="s">
        <v>10</v>
      </c>
      <c r="GE7" s="219" t="s">
        <v>8</v>
      </c>
      <c r="GF7" s="220"/>
      <c r="GG7" s="220"/>
      <c r="GH7" s="220"/>
      <c r="GI7" s="220"/>
      <c r="GJ7" s="220"/>
      <c r="GK7" s="214" t="s">
        <v>9</v>
      </c>
      <c r="GL7" s="215"/>
      <c r="GM7" s="215"/>
      <c r="GN7" s="215"/>
      <c r="GO7" s="215"/>
      <c r="GP7" s="216"/>
      <c r="GQ7" s="217" t="s">
        <v>10</v>
      </c>
      <c r="GR7" s="219" t="s">
        <v>8</v>
      </c>
      <c r="GS7" s="220"/>
      <c r="GT7" s="220"/>
      <c r="GU7" s="220"/>
      <c r="GV7" s="220"/>
      <c r="GW7" s="220"/>
      <c r="GX7" s="214" t="s">
        <v>9</v>
      </c>
      <c r="GY7" s="215"/>
      <c r="GZ7" s="215"/>
      <c r="HA7" s="215"/>
      <c r="HB7" s="215"/>
      <c r="HC7" s="216"/>
      <c r="HD7" s="217" t="s">
        <v>10</v>
      </c>
      <c r="HE7" s="219" t="s">
        <v>8</v>
      </c>
      <c r="HF7" s="220"/>
      <c r="HG7" s="220"/>
      <c r="HH7" s="220"/>
      <c r="HI7" s="220"/>
      <c r="HJ7" s="220"/>
      <c r="HK7" s="214" t="s">
        <v>9</v>
      </c>
      <c r="HL7" s="215"/>
      <c r="HM7" s="215"/>
      <c r="HN7" s="215"/>
      <c r="HO7" s="215"/>
      <c r="HP7" s="216"/>
      <c r="HQ7" s="217" t="s">
        <v>10</v>
      </c>
      <c r="HR7" s="219" t="s">
        <v>8</v>
      </c>
      <c r="HS7" s="220"/>
      <c r="HT7" s="220"/>
      <c r="HU7" s="220"/>
      <c r="HV7" s="220"/>
      <c r="HW7" s="220"/>
      <c r="HX7" s="214" t="s">
        <v>9</v>
      </c>
      <c r="HY7" s="215"/>
      <c r="HZ7" s="215"/>
      <c r="IA7" s="215"/>
      <c r="IB7" s="215"/>
      <c r="IC7" s="216"/>
      <c r="ID7" s="217" t="s">
        <v>10</v>
      </c>
    </row>
    <row r="8" spans="1:238" s="86" customFormat="1" ht="36" customHeight="1">
      <c r="A8" s="199"/>
      <c r="B8" s="198"/>
      <c r="C8" s="225"/>
      <c r="D8" s="225"/>
      <c r="E8" s="202"/>
      <c r="F8" s="198"/>
      <c r="G8" s="198"/>
      <c r="H8" s="198"/>
      <c r="I8" s="209"/>
      <c r="J8" s="210"/>
      <c r="K8" s="211"/>
      <c r="L8" s="198"/>
      <c r="M8" s="198"/>
      <c r="N8" s="137" t="s">
        <v>11</v>
      </c>
      <c r="O8" s="137" t="s">
        <v>12</v>
      </c>
      <c r="P8" s="138" t="s">
        <v>13</v>
      </c>
      <c r="Q8" s="138" t="s">
        <v>14</v>
      </c>
      <c r="R8" s="138" t="s">
        <v>15</v>
      </c>
      <c r="S8" s="138" t="s">
        <v>16</v>
      </c>
      <c r="T8" s="137" t="s">
        <v>11</v>
      </c>
      <c r="U8" s="137" t="s">
        <v>12</v>
      </c>
      <c r="V8" s="138" t="s">
        <v>13</v>
      </c>
      <c r="W8" s="138" t="s">
        <v>14</v>
      </c>
      <c r="X8" s="138" t="s">
        <v>15</v>
      </c>
      <c r="Y8" s="139" t="s">
        <v>17</v>
      </c>
      <c r="Z8" s="221"/>
      <c r="AA8" s="137" t="s">
        <v>11</v>
      </c>
      <c r="AB8" s="137" t="s">
        <v>11</v>
      </c>
      <c r="AC8" s="137" t="s">
        <v>12</v>
      </c>
      <c r="AD8" s="137" t="s">
        <v>12</v>
      </c>
      <c r="AE8" s="138" t="s">
        <v>13</v>
      </c>
      <c r="AF8" s="138" t="s">
        <v>14</v>
      </c>
      <c r="AG8" s="138" t="s">
        <v>15</v>
      </c>
      <c r="AH8" s="138" t="s">
        <v>17</v>
      </c>
      <c r="AI8" s="137" t="s">
        <v>11</v>
      </c>
      <c r="AJ8" s="137" t="s">
        <v>12</v>
      </c>
      <c r="AK8" s="138" t="s">
        <v>13</v>
      </c>
      <c r="AL8" s="138" t="s">
        <v>14</v>
      </c>
      <c r="AM8" s="138" t="s">
        <v>15</v>
      </c>
      <c r="AN8" s="138" t="s">
        <v>17</v>
      </c>
      <c r="AO8" s="218"/>
      <c r="AP8" s="137" t="s">
        <v>11</v>
      </c>
      <c r="AQ8" s="137" t="s">
        <v>12</v>
      </c>
      <c r="AR8" s="138" t="s">
        <v>13</v>
      </c>
      <c r="AS8" s="138" t="s">
        <v>14</v>
      </c>
      <c r="AT8" s="138" t="s">
        <v>15</v>
      </c>
      <c r="AU8" s="138" t="s">
        <v>17</v>
      </c>
      <c r="AV8" s="137" t="s">
        <v>11</v>
      </c>
      <c r="AW8" s="137" t="s">
        <v>12</v>
      </c>
      <c r="AX8" s="138" t="s">
        <v>13</v>
      </c>
      <c r="AY8" s="138" t="s">
        <v>14</v>
      </c>
      <c r="AZ8" s="138" t="s">
        <v>15</v>
      </c>
      <c r="BA8" s="138" t="s">
        <v>17</v>
      </c>
      <c r="BB8" s="218"/>
      <c r="BC8" s="137" t="s">
        <v>11</v>
      </c>
      <c r="BD8" s="137" t="s">
        <v>12</v>
      </c>
      <c r="BE8" s="138" t="s">
        <v>13</v>
      </c>
      <c r="BF8" s="138" t="s">
        <v>14</v>
      </c>
      <c r="BG8" s="138" t="s">
        <v>15</v>
      </c>
      <c r="BH8" s="138" t="s">
        <v>16</v>
      </c>
      <c r="BI8" s="137" t="s">
        <v>11</v>
      </c>
      <c r="BJ8" s="137" t="s">
        <v>12</v>
      </c>
      <c r="BK8" s="138" t="s">
        <v>13</v>
      </c>
      <c r="BL8" s="138" t="s">
        <v>14</v>
      </c>
      <c r="BM8" s="138" t="s">
        <v>15</v>
      </c>
      <c r="BN8" s="138" t="s">
        <v>17</v>
      </c>
      <c r="BO8" s="218"/>
      <c r="BP8" s="137" t="s">
        <v>11</v>
      </c>
      <c r="BQ8" s="137" t="s">
        <v>11</v>
      </c>
      <c r="BR8" s="137" t="s">
        <v>12</v>
      </c>
      <c r="BS8" s="137" t="s">
        <v>12</v>
      </c>
      <c r="BT8" s="138" t="s">
        <v>13</v>
      </c>
      <c r="BU8" s="138" t="s">
        <v>14</v>
      </c>
      <c r="BV8" s="138" t="s">
        <v>15</v>
      </c>
      <c r="BW8" s="138" t="s">
        <v>17</v>
      </c>
      <c r="BX8" s="137" t="s">
        <v>11</v>
      </c>
      <c r="BY8" s="137" t="s">
        <v>12</v>
      </c>
      <c r="BZ8" s="138" t="s">
        <v>13</v>
      </c>
      <c r="CA8" s="138" t="s">
        <v>14</v>
      </c>
      <c r="CB8" s="138" t="s">
        <v>15</v>
      </c>
      <c r="CC8" s="138" t="s">
        <v>17</v>
      </c>
      <c r="CD8" s="218"/>
      <c r="CE8" s="137" t="s">
        <v>11</v>
      </c>
      <c r="CF8" s="137" t="s">
        <v>12</v>
      </c>
      <c r="CG8" s="138" t="s">
        <v>13</v>
      </c>
      <c r="CH8" s="138" t="s">
        <v>14</v>
      </c>
      <c r="CI8" s="138" t="s">
        <v>15</v>
      </c>
      <c r="CJ8" s="138" t="s">
        <v>17</v>
      </c>
      <c r="CK8" s="137" t="s">
        <v>11</v>
      </c>
      <c r="CL8" s="137" t="s">
        <v>12</v>
      </c>
      <c r="CM8" s="138" t="s">
        <v>13</v>
      </c>
      <c r="CN8" s="138" t="s">
        <v>14</v>
      </c>
      <c r="CO8" s="138" t="s">
        <v>15</v>
      </c>
      <c r="CP8" s="138" t="s">
        <v>17</v>
      </c>
      <c r="CQ8" s="218"/>
      <c r="CR8" s="137" t="s">
        <v>11</v>
      </c>
      <c r="CS8" s="137" t="s">
        <v>12</v>
      </c>
      <c r="CT8" s="138" t="s">
        <v>13</v>
      </c>
      <c r="CU8" s="138" t="s">
        <v>14</v>
      </c>
      <c r="CV8" s="138" t="s">
        <v>15</v>
      </c>
      <c r="CW8" s="138" t="s">
        <v>17</v>
      </c>
      <c r="CX8" s="137" t="s">
        <v>11</v>
      </c>
      <c r="CY8" s="137" t="s">
        <v>12</v>
      </c>
      <c r="CZ8" s="138" t="s">
        <v>13</v>
      </c>
      <c r="DA8" s="138" t="s">
        <v>14</v>
      </c>
      <c r="DB8" s="138" t="s">
        <v>15</v>
      </c>
      <c r="DC8" s="138" t="s">
        <v>17</v>
      </c>
      <c r="DD8" s="218"/>
      <c r="DE8" s="137" t="s">
        <v>11</v>
      </c>
      <c r="DF8" s="137" t="s">
        <v>12</v>
      </c>
      <c r="DG8" s="138" t="s">
        <v>13</v>
      </c>
      <c r="DH8" s="138" t="s">
        <v>14</v>
      </c>
      <c r="DI8" s="138" t="s">
        <v>15</v>
      </c>
      <c r="DJ8" s="138" t="s">
        <v>17</v>
      </c>
      <c r="DK8" s="137" t="s">
        <v>11</v>
      </c>
      <c r="DL8" s="137" t="s">
        <v>12</v>
      </c>
      <c r="DM8" s="138" t="s">
        <v>13</v>
      </c>
      <c r="DN8" s="138" t="s">
        <v>14</v>
      </c>
      <c r="DO8" s="138" t="s">
        <v>15</v>
      </c>
      <c r="DP8" s="138" t="s">
        <v>17</v>
      </c>
      <c r="DQ8" s="218"/>
      <c r="DR8" s="137" t="s">
        <v>11</v>
      </c>
      <c r="DS8" s="137" t="s">
        <v>12</v>
      </c>
      <c r="DT8" s="138" t="s">
        <v>13</v>
      </c>
      <c r="DU8" s="138" t="s">
        <v>14</v>
      </c>
      <c r="DV8" s="138" t="s">
        <v>15</v>
      </c>
      <c r="DW8" s="138" t="s">
        <v>17</v>
      </c>
      <c r="DX8" s="137" t="s">
        <v>11</v>
      </c>
      <c r="DY8" s="137" t="s">
        <v>12</v>
      </c>
      <c r="DZ8" s="138" t="s">
        <v>13</v>
      </c>
      <c r="EA8" s="138" t="s">
        <v>14</v>
      </c>
      <c r="EB8" s="138" t="s">
        <v>15</v>
      </c>
      <c r="EC8" s="138" t="s">
        <v>17</v>
      </c>
      <c r="ED8" s="218"/>
      <c r="EE8" s="137" t="s">
        <v>11</v>
      </c>
      <c r="EF8" s="137" t="s">
        <v>12</v>
      </c>
      <c r="EG8" s="138" t="s">
        <v>13</v>
      </c>
      <c r="EH8" s="138" t="s">
        <v>14</v>
      </c>
      <c r="EI8" s="138" t="s">
        <v>15</v>
      </c>
      <c r="EJ8" s="138" t="s">
        <v>17</v>
      </c>
      <c r="EK8" s="137" t="s">
        <v>11</v>
      </c>
      <c r="EL8" s="137" t="s">
        <v>12</v>
      </c>
      <c r="EM8" s="138" t="s">
        <v>13</v>
      </c>
      <c r="EN8" s="138" t="s">
        <v>14</v>
      </c>
      <c r="EO8" s="138" t="s">
        <v>15</v>
      </c>
      <c r="EP8" s="138" t="s">
        <v>17</v>
      </c>
      <c r="EQ8" s="218"/>
      <c r="ER8" s="137" t="s">
        <v>11</v>
      </c>
      <c r="ES8" s="137" t="s">
        <v>12</v>
      </c>
      <c r="ET8" s="138" t="s">
        <v>13</v>
      </c>
      <c r="EU8" s="138" t="s">
        <v>14</v>
      </c>
      <c r="EV8" s="138" t="s">
        <v>15</v>
      </c>
      <c r="EW8" s="138" t="s">
        <v>17</v>
      </c>
      <c r="EX8" s="137" t="s">
        <v>11</v>
      </c>
      <c r="EY8" s="137" t="s">
        <v>12</v>
      </c>
      <c r="EZ8" s="138" t="s">
        <v>13</v>
      </c>
      <c r="FA8" s="138" t="s">
        <v>14</v>
      </c>
      <c r="FB8" s="138" t="s">
        <v>15</v>
      </c>
      <c r="FC8" s="138" t="s">
        <v>17</v>
      </c>
      <c r="FD8" s="218"/>
      <c r="FE8" s="137" t="s">
        <v>11</v>
      </c>
      <c r="FF8" s="137" t="s">
        <v>12</v>
      </c>
      <c r="FG8" s="138" t="s">
        <v>13</v>
      </c>
      <c r="FH8" s="138" t="s">
        <v>14</v>
      </c>
      <c r="FI8" s="138" t="s">
        <v>15</v>
      </c>
      <c r="FJ8" s="138" t="s">
        <v>17</v>
      </c>
      <c r="FK8" s="137" t="s">
        <v>11</v>
      </c>
      <c r="FL8" s="137" t="s">
        <v>12</v>
      </c>
      <c r="FM8" s="138" t="s">
        <v>13</v>
      </c>
      <c r="FN8" s="138" t="s">
        <v>14</v>
      </c>
      <c r="FO8" s="138" t="s">
        <v>15</v>
      </c>
      <c r="FP8" s="138" t="s">
        <v>17</v>
      </c>
      <c r="FQ8" s="218"/>
      <c r="FR8" s="137" t="s">
        <v>11</v>
      </c>
      <c r="FS8" s="137" t="s">
        <v>12</v>
      </c>
      <c r="FT8" s="138" t="s">
        <v>13</v>
      </c>
      <c r="FU8" s="138" t="s">
        <v>14</v>
      </c>
      <c r="FV8" s="138" t="s">
        <v>15</v>
      </c>
      <c r="FW8" s="138" t="s">
        <v>17</v>
      </c>
      <c r="FX8" s="137" t="s">
        <v>11</v>
      </c>
      <c r="FY8" s="137" t="s">
        <v>12</v>
      </c>
      <c r="FZ8" s="138" t="s">
        <v>13</v>
      </c>
      <c r="GA8" s="138" t="s">
        <v>14</v>
      </c>
      <c r="GB8" s="138" t="s">
        <v>15</v>
      </c>
      <c r="GC8" s="138" t="s">
        <v>17</v>
      </c>
      <c r="GD8" s="218"/>
      <c r="GE8" s="137" t="s">
        <v>11</v>
      </c>
      <c r="GF8" s="137" t="s">
        <v>12</v>
      </c>
      <c r="GG8" s="138" t="s">
        <v>13</v>
      </c>
      <c r="GH8" s="138" t="s">
        <v>14</v>
      </c>
      <c r="GI8" s="138" t="s">
        <v>15</v>
      </c>
      <c r="GJ8" s="138" t="s">
        <v>17</v>
      </c>
      <c r="GK8" s="137" t="s">
        <v>11</v>
      </c>
      <c r="GL8" s="137" t="s">
        <v>12</v>
      </c>
      <c r="GM8" s="138" t="s">
        <v>13</v>
      </c>
      <c r="GN8" s="138" t="s">
        <v>14</v>
      </c>
      <c r="GO8" s="138" t="s">
        <v>15</v>
      </c>
      <c r="GP8" s="138" t="s">
        <v>17</v>
      </c>
      <c r="GQ8" s="218"/>
      <c r="GR8" s="137" t="s">
        <v>11</v>
      </c>
      <c r="GS8" s="137" t="s">
        <v>12</v>
      </c>
      <c r="GT8" s="138" t="s">
        <v>13</v>
      </c>
      <c r="GU8" s="138" t="s">
        <v>14</v>
      </c>
      <c r="GV8" s="138" t="s">
        <v>15</v>
      </c>
      <c r="GW8" s="138" t="s">
        <v>17</v>
      </c>
      <c r="GX8" s="137" t="s">
        <v>11</v>
      </c>
      <c r="GY8" s="137" t="s">
        <v>12</v>
      </c>
      <c r="GZ8" s="138" t="s">
        <v>13</v>
      </c>
      <c r="HA8" s="138" t="s">
        <v>14</v>
      </c>
      <c r="HB8" s="138" t="s">
        <v>15</v>
      </c>
      <c r="HC8" s="138" t="s">
        <v>17</v>
      </c>
      <c r="HD8" s="218"/>
      <c r="HE8" s="137" t="s">
        <v>11</v>
      </c>
      <c r="HF8" s="137" t="s">
        <v>12</v>
      </c>
      <c r="HG8" s="138" t="s">
        <v>13</v>
      </c>
      <c r="HH8" s="138" t="s">
        <v>14</v>
      </c>
      <c r="HI8" s="138" t="s">
        <v>15</v>
      </c>
      <c r="HJ8" s="138" t="s">
        <v>17</v>
      </c>
      <c r="HK8" s="137" t="s">
        <v>11</v>
      </c>
      <c r="HL8" s="137" t="s">
        <v>12</v>
      </c>
      <c r="HM8" s="138" t="s">
        <v>13</v>
      </c>
      <c r="HN8" s="138" t="s">
        <v>14</v>
      </c>
      <c r="HO8" s="138" t="s">
        <v>15</v>
      </c>
      <c r="HP8" s="138" t="s">
        <v>17</v>
      </c>
      <c r="HQ8" s="218"/>
      <c r="HR8" s="137" t="s">
        <v>11</v>
      </c>
      <c r="HS8" s="137" t="s">
        <v>12</v>
      </c>
      <c r="HT8" s="138" t="s">
        <v>13</v>
      </c>
      <c r="HU8" s="138" t="s">
        <v>14</v>
      </c>
      <c r="HV8" s="138" t="s">
        <v>15</v>
      </c>
      <c r="HW8" s="138" t="s">
        <v>17</v>
      </c>
      <c r="HX8" s="137" t="s">
        <v>11</v>
      </c>
      <c r="HY8" s="137" t="s">
        <v>12</v>
      </c>
      <c r="HZ8" s="138" t="s">
        <v>13</v>
      </c>
      <c r="IA8" s="138" t="s">
        <v>14</v>
      </c>
      <c r="IB8" s="138" t="s">
        <v>15</v>
      </c>
      <c r="IC8" s="138" t="s">
        <v>17</v>
      </c>
      <c r="ID8" s="218"/>
    </row>
    <row r="9" spans="1:238" s="40" customFormat="1" ht="15">
      <c r="A9" s="183">
        <v>1</v>
      </c>
      <c r="B9" s="183" t="s">
        <v>114</v>
      </c>
      <c r="C9" s="183" t="s">
        <v>263</v>
      </c>
      <c r="D9" s="184" t="s">
        <v>617</v>
      </c>
      <c r="E9" s="115" t="str">
        <f>C9&amp;D9</f>
        <v>1313TH2488</v>
      </c>
      <c r="F9" s="53" t="s">
        <v>269</v>
      </c>
      <c r="G9" s="54" t="s">
        <v>270</v>
      </c>
      <c r="H9" s="110" t="str">
        <f>I9&amp;"/"&amp;J9&amp;"/"&amp;19&amp;K9</f>
        <v>20/01/1994</v>
      </c>
      <c r="I9" s="31" t="s">
        <v>271</v>
      </c>
      <c r="J9" s="31" t="s">
        <v>152</v>
      </c>
      <c r="K9" s="30">
        <v>94</v>
      </c>
      <c r="L9" s="31" t="s">
        <v>272</v>
      </c>
      <c r="M9" s="30" t="s">
        <v>217</v>
      </c>
      <c r="N9" s="33"/>
      <c r="O9" s="33"/>
      <c r="P9" s="142">
        <f>ROUND((N9+O9*2)/3,1)</f>
        <v>0</v>
      </c>
      <c r="Q9" s="33"/>
      <c r="R9" s="33"/>
      <c r="S9" s="128">
        <f>ROUND((MAX(Q9:R9)+P9)/2,1)</f>
        <v>0</v>
      </c>
      <c r="T9" s="33"/>
      <c r="U9" s="33"/>
      <c r="V9" s="142">
        <f>ROUND((T9+U9*2)/3,1)</f>
        <v>0</v>
      </c>
      <c r="W9" s="33"/>
      <c r="X9" s="33"/>
      <c r="Y9" s="128">
        <f>ROUND((MAX(W9:X9)+V9)/2,1)</f>
        <v>0</v>
      </c>
      <c r="Z9" s="143">
        <f>ROUND(IF(V9=0,(MAX(Q9,R9)+P9)/2,(MAX(W9,X9)+V9)/2),1)</f>
        <v>0</v>
      </c>
      <c r="AA9" s="33"/>
      <c r="AB9" s="33"/>
      <c r="AC9" s="33"/>
      <c r="AD9" s="33"/>
      <c r="AE9" s="142">
        <f>ROUND((AA9+AB9+AC9*2+AC9*2)/6,1)</f>
        <v>0</v>
      </c>
      <c r="AF9" s="33"/>
      <c r="AG9" s="33"/>
      <c r="AH9" s="128">
        <f>ROUND((MAX(AF9:AG9)+AE9)/2,1)</f>
        <v>0</v>
      </c>
      <c r="AI9" s="33"/>
      <c r="AJ9" s="33"/>
      <c r="AK9" s="142">
        <f>ROUND((AI9+AJ9*2)/3,1)</f>
        <v>0</v>
      </c>
      <c r="AL9" s="33"/>
      <c r="AM9" s="33"/>
      <c r="AN9" s="128">
        <f>ROUND((MAX(AL9:AM9)+AK9)/2,1)</f>
        <v>0</v>
      </c>
      <c r="AO9" s="143">
        <f>ROUND(IF(AK9=0,(MAX(AF9,AG9)+AE9)/2,(MAX(AL9,AM9)+AK9)/2),1)</f>
        <v>0</v>
      </c>
      <c r="AP9" s="33">
        <v>8</v>
      </c>
      <c r="AQ9" s="33">
        <v>5</v>
      </c>
      <c r="AR9" s="142">
        <f>ROUND((AP9+AQ9*2)/3,1)</f>
        <v>6</v>
      </c>
      <c r="AS9" s="36"/>
      <c r="AT9" s="33"/>
      <c r="AU9" s="128">
        <f>ROUND((MAX(AS9:AT9)+AR9)/2,1)</f>
        <v>3</v>
      </c>
      <c r="AV9" s="33"/>
      <c r="AW9" s="33"/>
      <c r="AX9" s="142">
        <f>ROUND((AV9+AW9*2)/3,1)</f>
        <v>0</v>
      </c>
      <c r="AY9" s="33"/>
      <c r="AZ9" s="33"/>
      <c r="BA9" s="128">
        <f>ROUND((MAX(AY9:AZ9)+AX9)/2,1)</f>
        <v>0</v>
      </c>
      <c r="BB9" s="143">
        <f>ROUND(IF(AX9=0,(MAX(AS9,AT9)+AR9)/2,(MAX(AY9,AZ9)+AX9)/2),1)</f>
        <v>3</v>
      </c>
      <c r="BC9" s="33"/>
      <c r="BD9" s="33"/>
      <c r="BE9" s="142">
        <f>ROUND((BC9+BD9*2)/3,1)</f>
        <v>0</v>
      </c>
      <c r="BF9" s="33"/>
      <c r="BG9" s="33"/>
      <c r="BH9" s="128">
        <f>ROUND((MAX(BF9:BG9)+BE9)/2,1)</f>
        <v>0</v>
      </c>
      <c r="BI9" s="33"/>
      <c r="BJ9" s="33"/>
      <c r="BK9" s="142">
        <f>ROUND((BI9+BJ9*2)/3,1)</f>
        <v>0</v>
      </c>
      <c r="BL9" s="33"/>
      <c r="BM9" s="33"/>
      <c r="BN9" s="128">
        <f>ROUND((MAX(BL9:BM9)+BK9)/2,1)</f>
        <v>0</v>
      </c>
      <c r="BO9" s="143">
        <f>ROUND(IF(BK9=0,(MAX(BF9,BG9)+BE9)/2,(MAX(BL9,BM9)+BK9)/2),1)</f>
        <v>0</v>
      </c>
      <c r="BP9" s="33">
        <v>4</v>
      </c>
      <c r="BQ9" s="33">
        <v>8</v>
      </c>
      <c r="BR9" s="33">
        <v>6</v>
      </c>
      <c r="BS9" s="33">
        <v>8</v>
      </c>
      <c r="BT9" s="142">
        <f>ROUND((BP9+BQ9+BR9*2+BS9*2)/6,1)</f>
        <v>6.7</v>
      </c>
      <c r="BU9" s="36"/>
      <c r="BV9" s="33"/>
      <c r="BW9" s="128">
        <f>ROUND((MAX(BU9:BV9)+BT9)/2,1)</f>
        <v>3.4</v>
      </c>
      <c r="BX9" s="32"/>
      <c r="BY9" s="32"/>
      <c r="BZ9" s="142">
        <f>ROUND((BX9+BY9*2)/3,1)</f>
        <v>0</v>
      </c>
      <c r="CA9" s="33"/>
      <c r="CB9" s="33"/>
      <c r="CC9" s="128">
        <f>ROUND((MAX(CA9:CB9)+BZ9)/2,1)</f>
        <v>0</v>
      </c>
      <c r="CD9" s="143">
        <f>ROUND(IF(BZ9=0,(MAX(BU9,BV9)+BT9)/2,(MAX(CA9,CB9)+BZ9)/2),1)</f>
        <v>3.4</v>
      </c>
      <c r="CE9" s="33"/>
      <c r="CF9" s="33"/>
      <c r="CG9" s="142">
        <f>ROUND((CE9+CF9*2)/3,1)</f>
        <v>0</v>
      </c>
      <c r="CH9" s="33"/>
      <c r="CI9" s="33"/>
      <c r="CJ9" s="128">
        <f>ROUND((MAX(CH9:CI9)+CG9)/2,1)</f>
        <v>0</v>
      </c>
      <c r="CK9" s="132"/>
      <c r="CL9" s="132"/>
      <c r="CM9" s="142">
        <f>ROUND((CK9+CL9*2)/3,1)</f>
        <v>0</v>
      </c>
      <c r="CN9" s="132"/>
      <c r="CO9" s="132"/>
      <c r="CP9" s="128">
        <f>ROUND((MAX(CN9:CO9)+CM9)/2,1)</f>
        <v>0</v>
      </c>
      <c r="CQ9" s="143">
        <f>ROUND(IF(CM9=0,(MAX(CH9,CI9)+CG9)/2,(MAX(CN9,CO9)+CM9)/2),1)</f>
        <v>0</v>
      </c>
      <c r="CR9" s="33"/>
      <c r="CS9" s="33"/>
      <c r="CT9" s="142">
        <f>ROUND((CR9+CS9*2)/3,1)</f>
        <v>0</v>
      </c>
      <c r="CU9" s="33"/>
      <c r="CV9" s="33"/>
      <c r="CW9" s="128">
        <f>ROUND((MAX(CU9:CV9)+CT9)/2,1)</f>
        <v>0</v>
      </c>
      <c r="CX9" s="33"/>
      <c r="CY9" s="33"/>
      <c r="CZ9" s="142">
        <f>ROUND((CX9+CY9*2)/3,1)</f>
        <v>0</v>
      </c>
      <c r="DA9" s="33"/>
      <c r="DB9" s="33"/>
      <c r="DC9" s="128">
        <f>ROUND((MAX(DA9:DB9)+CZ9)/2,1)</f>
        <v>0</v>
      </c>
      <c r="DD9" s="143">
        <f>ROUND(IF(CZ9=0,(MAX(CU9,CV9)+CT9)/2,(MAX(DA9,DB9)+CZ9)/2),1)</f>
        <v>0</v>
      </c>
      <c r="DE9" s="33"/>
      <c r="DF9" s="33"/>
      <c r="DG9" s="142">
        <f>ROUND((DE9+DF9*2)/3,1)</f>
        <v>0</v>
      </c>
      <c r="DH9" s="33"/>
      <c r="DI9" s="33"/>
      <c r="DJ9" s="128">
        <f>ROUND((MAX(DH9:DI9)+DG9)/2,1)</f>
        <v>0</v>
      </c>
      <c r="DK9" s="33"/>
      <c r="DL9" s="33"/>
      <c r="DM9" s="142">
        <f>ROUND((DK9+DL9*2)/3,1)</f>
        <v>0</v>
      </c>
      <c r="DN9" s="33"/>
      <c r="DO9" s="33"/>
      <c r="DP9" s="128">
        <f>ROUND((MAX(DN9:DO9)+DM9)/2,1)</f>
        <v>0</v>
      </c>
      <c r="DQ9" s="143">
        <f>ROUND(IF(DM9=0,(MAX(DH9,DI9)+DG9)/2,(MAX(DN9,DO9)+DM9)/2),1)</f>
        <v>0</v>
      </c>
      <c r="DR9" s="33"/>
      <c r="DS9" s="33"/>
      <c r="DT9" s="142">
        <f>ROUND((DR9+DS9*2)/3,1)</f>
        <v>0</v>
      </c>
      <c r="DU9" s="33"/>
      <c r="DV9" s="33"/>
      <c r="DW9" s="128">
        <f>ROUND((MAX(DU9:DV9)+DT9)/2,1)</f>
        <v>0</v>
      </c>
      <c r="DX9" s="33"/>
      <c r="DY9" s="33"/>
      <c r="DZ9" s="142">
        <f>ROUND((DX9+DY9*2)/3,1)</f>
        <v>0</v>
      </c>
      <c r="EA9" s="33"/>
      <c r="EB9" s="33"/>
      <c r="EC9" s="128">
        <f>ROUND((MAX(EA9:EB9)+DZ9)/2,1)</f>
        <v>0</v>
      </c>
      <c r="ED9" s="143">
        <f>ROUND(IF(DZ9=0,(MAX(DU9,DV9)+DT9)/2,(MAX(EA9,EB9)+DZ9)/2),1)</f>
        <v>0</v>
      </c>
      <c r="EE9" s="33">
        <v>8</v>
      </c>
      <c r="EF9" s="33">
        <v>7</v>
      </c>
      <c r="EG9" s="142">
        <f>ROUND((EE9+EF9*2)/3,1)</f>
        <v>7.3</v>
      </c>
      <c r="EH9" s="33">
        <v>7</v>
      </c>
      <c r="EI9" s="33"/>
      <c r="EJ9" s="128">
        <f>ROUND((MAX(EH9:EI9)+EG9)/2,1)</f>
        <v>7.2</v>
      </c>
      <c r="EK9" s="33"/>
      <c r="EL9" s="33"/>
      <c r="EM9" s="142">
        <f>ROUND((EK9+EL9*2)/3,1)</f>
        <v>0</v>
      </c>
      <c r="EN9" s="33"/>
      <c r="EO9" s="33"/>
      <c r="EP9" s="128">
        <f>ROUND((MAX(EN9:EO9)+EM9)/2,1)</f>
        <v>0</v>
      </c>
      <c r="EQ9" s="143">
        <f>ROUND(IF(EM9=0,(MAX(EH9,EI9)+EG9)/2,(MAX(EN9,EO9)+EM9)/2),1)</f>
        <v>7.2</v>
      </c>
      <c r="ER9" s="33"/>
      <c r="ES9" s="33"/>
      <c r="ET9" s="142">
        <f>ROUND((ER9+ES9*2)/3,1)</f>
        <v>0</v>
      </c>
      <c r="EU9" s="33"/>
      <c r="EV9" s="33"/>
      <c r="EW9" s="128">
        <f>ROUND((MAX(EU9:EV9)+ET9)/2,1)</f>
        <v>0</v>
      </c>
      <c r="EX9" s="33"/>
      <c r="EY9" s="33"/>
      <c r="EZ9" s="142">
        <f>ROUND((EX9+EY9*2)/3,1)</f>
        <v>0</v>
      </c>
      <c r="FA9" s="58"/>
      <c r="FB9" s="33"/>
      <c r="FC9" s="128">
        <f>ROUND((MAX(FA9:FB9)+EZ9)/2,1)</f>
        <v>0</v>
      </c>
      <c r="FD9" s="143">
        <f>ROUND(IF(EZ9=0,(MAX(EU9,EV9)+ET9)/2,(MAX(FA9,FB9)+EZ9)/2),1)</f>
        <v>0</v>
      </c>
      <c r="FE9" s="33"/>
      <c r="FF9" s="33"/>
      <c r="FG9" s="142">
        <f>ROUND((FE9+FF9*2)/3,1)</f>
        <v>0</v>
      </c>
      <c r="FH9" s="33"/>
      <c r="FI9" s="33"/>
      <c r="FJ9" s="128">
        <f>ROUND((MAX(FH9:FI9)+FG9)/2,1)</f>
        <v>0</v>
      </c>
      <c r="FK9" s="33"/>
      <c r="FL9" s="33"/>
      <c r="FM9" s="142">
        <f>ROUND((FK9+FL9*2)/3,1)</f>
        <v>0</v>
      </c>
      <c r="FN9" s="33"/>
      <c r="FO9" s="33"/>
      <c r="FP9" s="128">
        <f>ROUND((MAX(FN9:FO9)+FM9)/2,1)</f>
        <v>0</v>
      </c>
      <c r="FQ9" s="143">
        <f>ROUND(IF(FM9=0,(MAX(FH9,FI9)+FG9)/2,(MAX(FN9,FO9)+FM9)/2),1)</f>
        <v>0</v>
      </c>
      <c r="FR9" s="33"/>
      <c r="FS9" s="33"/>
      <c r="FT9" s="142">
        <f>ROUND((FR9+FS9*2)/3,1)</f>
        <v>0</v>
      </c>
      <c r="FU9" s="33"/>
      <c r="FV9" s="33"/>
      <c r="FW9" s="128">
        <f>ROUND((MAX(FU9:FV9)+FT9)/2,1)</f>
        <v>0</v>
      </c>
      <c r="FX9" s="33"/>
      <c r="FY9" s="33"/>
      <c r="FZ9" s="142">
        <f>ROUND((FX9+FY9*2)/3,1)</f>
        <v>0</v>
      </c>
      <c r="GA9" s="33"/>
      <c r="GB9" s="33"/>
      <c r="GC9" s="128">
        <f>ROUND((MAX(GA9:GB9)+FZ9)/2,1)</f>
        <v>0</v>
      </c>
      <c r="GD9" s="143">
        <f>ROUND(IF(FZ9=0,(MAX(FU9,FV9)+FT9)/2,(MAX(GA9,GB9)+FZ9)/2),1)</f>
        <v>0</v>
      </c>
      <c r="GE9" s="33"/>
      <c r="GF9" s="33"/>
      <c r="GG9" s="142">
        <f>ROUND((GE9+GF9*2)/3,1)</f>
        <v>0</v>
      </c>
      <c r="GH9" s="33"/>
      <c r="GI9" s="33"/>
      <c r="GJ9" s="128">
        <f>ROUND((MAX(GH9:GI9)+GG9)/2,1)</f>
        <v>0</v>
      </c>
      <c r="GK9" s="33"/>
      <c r="GL9" s="33"/>
      <c r="GM9" s="142">
        <f>ROUND((GK9+GL9*2)/3,1)</f>
        <v>0</v>
      </c>
      <c r="GN9" s="33"/>
      <c r="GO9" s="33"/>
      <c r="GP9" s="128">
        <f>ROUND((MAX(GN9:GO9)+GM9)/2,1)</f>
        <v>0</v>
      </c>
      <c r="GQ9" s="143">
        <f>ROUND(IF(GM9=0,(MAX(GH9,GI9)+GG9)/2,(MAX(GN9,GO9)+GM9)/2),1)</f>
        <v>0</v>
      </c>
      <c r="GR9" s="33"/>
      <c r="GS9" s="33"/>
      <c r="GT9" s="142">
        <f>ROUND((GR9+GS9*2)/3,1)</f>
        <v>0</v>
      </c>
      <c r="GU9" s="33"/>
      <c r="GV9" s="33"/>
      <c r="GW9" s="128">
        <f>ROUND((MAX(GU9:GV9)+GT9)/2,1)</f>
        <v>0</v>
      </c>
      <c r="GX9" s="33"/>
      <c r="GY9" s="33"/>
      <c r="GZ9" s="142">
        <f>ROUND((GX9+GY9*2)/3,1)</f>
        <v>0</v>
      </c>
      <c r="HA9" s="33"/>
      <c r="HB9" s="33"/>
      <c r="HC9" s="128">
        <f>ROUND((MAX(HA9:HB9)+GZ9)/2,1)</f>
        <v>0</v>
      </c>
      <c r="HD9" s="143">
        <f>ROUND(IF(GZ9=0,(MAX(GU9,GV9)+GT9)/2,(MAX(HA9,HB9)+GZ9)/2),1)</f>
        <v>0</v>
      </c>
      <c r="HE9" s="33"/>
      <c r="HF9" s="33"/>
      <c r="HG9" s="142">
        <f>ROUND((HE9+HF9*2)/3,1)</f>
        <v>0</v>
      </c>
      <c r="HH9" s="33"/>
      <c r="HI9" s="33"/>
      <c r="HJ9" s="128">
        <f>ROUND((MAX(HH9:HI9)+HG9)/2,1)</f>
        <v>0</v>
      </c>
      <c r="HK9" s="33"/>
      <c r="HL9" s="33"/>
      <c r="HM9" s="142">
        <f>ROUND((HK9+HL9*2)/3,1)</f>
        <v>0</v>
      </c>
      <c r="HN9" s="33"/>
      <c r="HO9" s="33"/>
      <c r="HP9" s="128">
        <f>ROUND((MAX(HN9:HO9)+HM9)/2,1)</f>
        <v>0</v>
      </c>
      <c r="HQ9" s="143">
        <f>ROUND(IF(HM9=0,(MAX(HH9,HI9)+HG9)/2,(MAX(HN9,HO9)+HM9)/2),1)</f>
        <v>0</v>
      </c>
      <c r="HR9" s="33"/>
      <c r="HS9" s="33"/>
      <c r="HT9" s="142">
        <f>ROUND((HR9+HS9*2)/3,1)</f>
        <v>0</v>
      </c>
      <c r="HU9" s="33"/>
      <c r="HV9" s="33"/>
      <c r="HW9" s="128">
        <f>ROUND((MAX(HU9:HV9)+HT9)/2,1)</f>
        <v>0</v>
      </c>
      <c r="HX9" s="33"/>
      <c r="HY9" s="33"/>
      <c r="HZ9" s="142">
        <f>ROUND((HX9+HY9*2)/3,1)</f>
        <v>0</v>
      </c>
      <c r="IA9" s="33"/>
      <c r="IB9" s="33"/>
      <c r="IC9" s="128">
        <f>ROUND((MAX(IA9:IB9)+HZ9)/2,1)</f>
        <v>0</v>
      </c>
      <c r="ID9" s="143">
        <f>ROUND(IF(HZ9=0,(MAX(HU9,HV9)+HT9)/2,(MAX(IA9,IB9)+HZ9)/2),1)</f>
        <v>0</v>
      </c>
    </row>
    <row r="10" spans="1:238" s="40" customFormat="1" ht="15">
      <c r="A10" s="30">
        <v>2</v>
      </c>
      <c r="B10" s="30" t="s">
        <v>114</v>
      </c>
      <c r="C10" s="30" t="s">
        <v>263</v>
      </c>
      <c r="D10" s="31" t="s">
        <v>264</v>
      </c>
      <c r="E10" s="65" t="str">
        <f>C10&amp;D10</f>
        <v>1313TH2432</v>
      </c>
      <c r="F10" s="42" t="s">
        <v>265</v>
      </c>
      <c r="G10" s="43" t="s">
        <v>266</v>
      </c>
      <c r="H10" s="66" t="str">
        <f>I10&amp;"/"&amp;J10&amp;"/"&amp;19&amp;K10</f>
        <v>13/01/1994</v>
      </c>
      <c r="I10" s="31" t="s">
        <v>165</v>
      </c>
      <c r="J10" s="31" t="s">
        <v>152</v>
      </c>
      <c r="K10" s="30">
        <v>94</v>
      </c>
      <c r="L10" s="31" t="s">
        <v>267</v>
      </c>
      <c r="M10" s="30" t="s">
        <v>123</v>
      </c>
      <c r="N10" s="33"/>
      <c r="O10" s="33"/>
      <c r="P10" s="142">
        <f>ROUND((N10+O10*2)/3,1)</f>
        <v>0</v>
      </c>
      <c r="Q10" s="33"/>
      <c r="R10" s="33"/>
      <c r="S10" s="128">
        <f>ROUND((MAX(Q10:R10)+P10)/2,1)</f>
        <v>0</v>
      </c>
      <c r="T10" s="33"/>
      <c r="U10" s="33"/>
      <c r="V10" s="142">
        <f>ROUND((T10+U10*2)/3,1)</f>
        <v>0</v>
      </c>
      <c r="W10" s="33"/>
      <c r="X10" s="33"/>
      <c r="Y10" s="128">
        <f>ROUND((MAX(W10:X10)+V10)/2,1)</f>
        <v>0</v>
      </c>
      <c r="Z10" s="143">
        <f>ROUND(IF(V10=0,(MAX(Q10,R10)+P10)/2,(MAX(W10,X10)+V10)/2),1)</f>
        <v>0</v>
      </c>
      <c r="AA10" s="33"/>
      <c r="AB10" s="33"/>
      <c r="AC10" s="33"/>
      <c r="AD10" s="33"/>
      <c r="AE10" s="142">
        <f>ROUND((AA10+AB10+AC10*2+AC10*2)/6,1)</f>
        <v>0</v>
      </c>
      <c r="AF10" s="33"/>
      <c r="AG10" s="33"/>
      <c r="AH10" s="128">
        <f>ROUND((MAX(AF10:AG10)+AE10)/2,1)</f>
        <v>0</v>
      </c>
      <c r="AI10" s="33"/>
      <c r="AJ10" s="33"/>
      <c r="AK10" s="142">
        <f>ROUND((AI10+AJ10*2)/3,1)</f>
        <v>0</v>
      </c>
      <c r="AL10" s="33"/>
      <c r="AM10" s="33"/>
      <c r="AN10" s="128">
        <f>ROUND((MAX(AL10:AM10)+AK10)/2,1)</f>
        <v>0</v>
      </c>
      <c r="AO10" s="143">
        <f>ROUND(IF(AK10=0,(MAX(AF10,AG10)+AE10)/2,(MAX(AL10,AM10)+AK10)/2),1)</f>
        <v>0</v>
      </c>
      <c r="AP10" s="50">
        <v>5</v>
      </c>
      <c r="AQ10" s="50">
        <v>6</v>
      </c>
      <c r="AR10" s="142">
        <f>ROUND((AP10+AQ10*2)/3,1)</f>
        <v>5.7</v>
      </c>
      <c r="AS10" s="50"/>
      <c r="AT10" s="50"/>
      <c r="AU10" s="128">
        <f>ROUND((MAX(AS10:AT10)+AR10)/2,1)</f>
        <v>2.9</v>
      </c>
      <c r="AV10" s="50"/>
      <c r="AW10" s="50"/>
      <c r="AX10" s="142">
        <f>ROUND((AV10+AW10*2)/3,1)</f>
        <v>0</v>
      </c>
      <c r="AY10" s="126"/>
      <c r="AZ10" s="126"/>
      <c r="BA10" s="128">
        <f>ROUND((MAX(AY10:AZ10)+AX10)/2,1)</f>
        <v>0</v>
      </c>
      <c r="BB10" s="128">
        <f>ROUND(IF(AX10=0,(MAX(AS10,AT10)+AR10)/2,(MAX(AY10,AZ10)+AX10)/2),1)</f>
        <v>2.9</v>
      </c>
      <c r="BC10" s="33">
        <v>7</v>
      </c>
      <c r="BD10" s="33">
        <v>8</v>
      </c>
      <c r="BE10" s="142">
        <f>ROUND((BC10+BD10*2)/3,1)</f>
        <v>7.7</v>
      </c>
      <c r="BF10" s="33"/>
      <c r="BG10" s="33"/>
      <c r="BH10" s="128">
        <f>ROUND((MAX(BF10:BG10)+BE10)/2,1)</f>
        <v>3.9</v>
      </c>
      <c r="BI10" s="33"/>
      <c r="BJ10" s="33"/>
      <c r="BK10" s="142">
        <f>ROUND((BI10+BJ10*2)/3,1)</f>
        <v>0</v>
      </c>
      <c r="BL10" s="33"/>
      <c r="BM10" s="33"/>
      <c r="BN10" s="128">
        <f>ROUND((MAX(BL10:BM10)+BK10)/2,1)</f>
        <v>0</v>
      </c>
      <c r="BO10" s="143">
        <f>ROUND(IF(BK10=0,(MAX(BF10,BG10)+BE10)/2,(MAX(BL10,BM10)+BK10)/2),1)</f>
        <v>3.9</v>
      </c>
      <c r="BP10" s="33"/>
      <c r="BQ10" s="33"/>
      <c r="BR10" s="33"/>
      <c r="BS10" s="33"/>
      <c r="BT10" s="142">
        <f>ROUND((BP10+BQ10+BR10*2+BS10*2)/6,1)</f>
        <v>0</v>
      </c>
      <c r="BU10" s="33"/>
      <c r="BV10" s="33"/>
      <c r="BW10" s="128">
        <f>ROUND((MAX(BU10:BV10)+BT10)/2,1)</f>
        <v>0</v>
      </c>
      <c r="BX10" s="32"/>
      <c r="BY10" s="32"/>
      <c r="BZ10" s="142">
        <f>ROUND((BX10+BY10*2)/3,1)</f>
        <v>0</v>
      </c>
      <c r="CA10" s="33"/>
      <c r="CB10" s="33"/>
      <c r="CC10" s="128">
        <f>ROUND((MAX(CA10:CB10)+BZ10)/2,1)</f>
        <v>0</v>
      </c>
      <c r="CD10" s="143">
        <f>ROUND(IF(BZ10=0,(MAX(BU10,BV10)+BT10)/2,(MAX(CA10,CB10)+BZ10)/2),1)</f>
        <v>0</v>
      </c>
      <c r="CE10" s="33">
        <v>7</v>
      </c>
      <c r="CF10" s="33">
        <v>6</v>
      </c>
      <c r="CG10" s="142">
        <f>ROUND((CE10+CF10*2)/3,1)</f>
        <v>6.3</v>
      </c>
      <c r="CH10" s="33">
        <v>4</v>
      </c>
      <c r="CI10" s="33"/>
      <c r="CJ10" s="128">
        <f>ROUND((MAX(CH10:CI10)+CG10)/2,1)</f>
        <v>5.2</v>
      </c>
      <c r="CK10" s="132"/>
      <c r="CL10" s="132"/>
      <c r="CM10" s="142">
        <f>ROUND((CK10+CL10*2)/3,1)</f>
        <v>0</v>
      </c>
      <c r="CN10" s="132"/>
      <c r="CO10" s="132"/>
      <c r="CP10" s="128">
        <f>ROUND((MAX(CN10:CO10)+CM10)/2,1)</f>
        <v>0</v>
      </c>
      <c r="CQ10" s="143">
        <f>ROUND(IF(CM10=0,(MAX(CH10,CI10)+CG10)/2,(MAX(CN10,CO10)+CM10)/2),1)</f>
        <v>5.2</v>
      </c>
      <c r="CR10" s="33">
        <v>7</v>
      </c>
      <c r="CS10" s="33">
        <v>7</v>
      </c>
      <c r="CT10" s="142">
        <f>ROUND((CR10+CS10*2)/3,1)</f>
        <v>7</v>
      </c>
      <c r="CU10" s="33">
        <v>5</v>
      </c>
      <c r="CV10" s="33"/>
      <c r="CW10" s="128">
        <f>ROUND((MAX(CU10:CV10)+CT10)/2,1)</f>
        <v>6</v>
      </c>
      <c r="CX10" s="33"/>
      <c r="CY10" s="33"/>
      <c r="CZ10" s="142">
        <f>ROUND((CX10+CY10*2)/3,1)</f>
        <v>0</v>
      </c>
      <c r="DA10" s="33"/>
      <c r="DB10" s="33"/>
      <c r="DC10" s="128">
        <f>ROUND((MAX(DA10:DB10)+CZ10)/2,1)</f>
        <v>0</v>
      </c>
      <c r="DD10" s="143">
        <f>ROUND(IF(CZ10=0,(MAX(CU10,CV10)+CT10)/2,(MAX(DA10,DB10)+CZ10)/2),1)</f>
        <v>6</v>
      </c>
      <c r="DE10" s="33">
        <v>7</v>
      </c>
      <c r="DF10" s="33">
        <v>8</v>
      </c>
      <c r="DG10" s="142">
        <f>ROUND((DE10+DF10*2)/3,1)</f>
        <v>7.7</v>
      </c>
      <c r="DH10" s="33">
        <v>7</v>
      </c>
      <c r="DI10" s="33"/>
      <c r="DJ10" s="128">
        <f>ROUND((MAX(DH10:DI10)+DG10)/2,1)</f>
        <v>7.4</v>
      </c>
      <c r="DK10" s="33"/>
      <c r="DL10" s="33"/>
      <c r="DM10" s="142">
        <f>ROUND((DK10+DL10*2)/3,1)</f>
        <v>0</v>
      </c>
      <c r="DN10" s="33"/>
      <c r="DO10" s="33"/>
      <c r="DP10" s="128">
        <f>ROUND((MAX(DN10:DO10)+DM10)/2,1)</f>
        <v>0</v>
      </c>
      <c r="DQ10" s="143">
        <f>ROUND(IF(DM10=0,(MAX(DH10,DI10)+DG10)/2,(MAX(DN10,DO10)+DM10)/2),1)</f>
        <v>7.4</v>
      </c>
      <c r="DR10" s="33">
        <v>9</v>
      </c>
      <c r="DS10" s="33">
        <v>8</v>
      </c>
      <c r="DT10" s="142">
        <f>ROUND((DR10+DS10*2)/3,1)</f>
        <v>8.3</v>
      </c>
      <c r="DU10" s="33">
        <v>6</v>
      </c>
      <c r="DV10" s="33"/>
      <c r="DW10" s="128">
        <f>ROUND((MAX(DU10:DV10)+DT10)/2,1)</f>
        <v>7.2</v>
      </c>
      <c r="DX10" s="33"/>
      <c r="DY10" s="33"/>
      <c r="DZ10" s="142">
        <f>ROUND((DX10+DY10*2)/3,1)</f>
        <v>0</v>
      </c>
      <c r="EA10" s="33"/>
      <c r="EB10" s="33"/>
      <c r="EC10" s="128">
        <f>ROUND((MAX(EA10:EB10)+DZ10)/2,1)</f>
        <v>0</v>
      </c>
      <c r="ED10" s="143">
        <f>ROUND(IF(DZ10=0,(MAX(DU10,DV10)+DT10)/2,(MAX(EA10,EB10)+DZ10)/2),1)</f>
        <v>7.2</v>
      </c>
      <c r="EE10" s="33"/>
      <c r="EF10" s="33"/>
      <c r="EG10" s="142">
        <f>ROUND((EE10+EF10*2)/3,1)</f>
        <v>0</v>
      </c>
      <c r="EH10" s="33"/>
      <c r="EI10" s="33"/>
      <c r="EJ10" s="128">
        <f>ROUND((MAX(EH10:EI10)+EG10)/2,1)</f>
        <v>0</v>
      </c>
      <c r="EK10" s="33"/>
      <c r="EL10" s="33"/>
      <c r="EM10" s="142">
        <f>ROUND((EK10+EL10*2)/3,1)</f>
        <v>0</v>
      </c>
      <c r="EN10" s="33"/>
      <c r="EO10" s="33"/>
      <c r="EP10" s="128">
        <f>ROUND((MAX(EN10:EO10)+EM10)/2,1)</f>
        <v>0</v>
      </c>
      <c r="EQ10" s="143">
        <f>ROUND(IF(EM10=0,(MAX(EH10,EI10)+EG10)/2,(MAX(EN10,EO10)+EM10)/2),1)</f>
        <v>0</v>
      </c>
      <c r="ER10" s="33"/>
      <c r="ES10" s="33"/>
      <c r="ET10" s="142">
        <f>ROUND((ER10+ES10*2)/3,1)</f>
        <v>0</v>
      </c>
      <c r="EU10" s="33"/>
      <c r="EV10" s="33"/>
      <c r="EW10" s="128">
        <f>ROUND((MAX(EU10:EV10)+ET10)/2,1)</f>
        <v>0</v>
      </c>
      <c r="EX10" s="33"/>
      <c r="EY10" s="33"/>
      <c r="EZ10" s="142">
        <f>ROUND((EX10+EY10*2)/3,1)</f>
        <v>0</v>
      </c>
      <c r="FA10" s="58"/>
      <c r="FB10" s="33"/>
      <c r="FC10" s="128">
        <f>ROUND((MAX(FA10:FB10)+EZ10)/2,1)</f>
        <v>0</v>
      </c>
      <c r="FD10" s="143">
        <f>ROUND(IF(EZ10=0,(MAX(EU10,EV10)+ET10)/2,(MAX(FA10,FB10)+EZ10)/2),1)</f>
        <v>0</v>
      </c>
      <c r="FE10" s="33">
        <v>6</v>
      </c>
      <c r="FF10" s="36"/>
      <c r="FG10" s="142">
        <f>ROUND((FE10+FF10*2)/3,1)</f>
        <v>2</v>
      </c>
      <c r="FH10" s="36"/>
      <c r="FI10" s="33"/>
      <c r="FJ10" s="128">
        <f>ROUND((MAX(FH10:FI10)+FG10)/2,1)</f>
        <v>1</v>
      </c>
      <c r="FK10" s="33"/>
      <c r="FL10" s="33"/>
      <c r="FM10" s="142">
        <f>ROUND((FK10+FL10*2)/3,1)</f>
        <v>0</v>
      </c>
      <c r="FN10" s="33"/>
      <c r="FO10" s="33"/>
      <c r="FP10" s="128">
        <f>ROUND((MAX(FN10:FO10)+FM10)/2,1)</f>
        <v>0</v>
      </c>
      <c r="FQ10" s="143">
        <f>ROUND(IF(FM10=0,(MAX(FH10,FI10)+FG10)/2,(MAX(FN10,FO10)+FM10)/2),1)</f>
        <v>1</v>
      </c>
      <c r="FR10" s="33">
        <v>9</v>
      </c>
      <c r="FS10" s="33">
        <v>8</v>
      </c>
      <c r="FT10" s="142">
        <f>ROUND((FR10+FS10*2)/3,1)</f>
        <v>8.3</v>
      </c>
      <c r="FU10" s="33">
        <v>6</v>
      </c>
      <c r="FV10" s="33"/>
      <c r="FW10" s="128">
        <f>ROUND((MAX(FU10:FV10)+FT10)/2,1)</f>
        <v>7.2</v>
      </c>
      <c r="FX10" s="33"/>
      <c r="FY10" s="33"/>
      <c r="FZ10" s="142">
        <f>ROUND((FX10+FY10*2)/3,1)</f>
        <v>0</v>
      </c>
      <c r="GA10" s="33"/>
      <c r="GB10" s="33"/>
      <c r="GC10" s="128">
        <f>ROUND((MAX(GA10:GB10)+FZ10)/2,1)</f>
        <v>0</v>
      </c>
      <c r="GD10" s="143">
        <f>ROUND(IF(FZ10=0,(MAX(FU10,FV10)+FT10)/2,(MAX(GA10,GB10)+FZ10)/2),1)</f>
        <v>7.2</v>
      </c>
      <c r="GE10" s="33"/>
      <c r="GF10" s="33"/>
      <c r="GG10" s="142">
        <f>ROUND((GE10+GF10*2)/3,1)</f>
        <v>0</v>
      </c>
      <c r="GH10" s="33"/>
      <c r="GI10" s="33"/>
      <c r="GJ10" s="128">
        <f>ROUND((MAX(GH10:GI10)+GG10)/2,1)</f>
        <v>0</v>
      </c>
      <c r="GK10" s="33"/>
      <c r="GL10" s="33"/>
      <c r="GM10" s="142">
        <f>ROUND((GK10+GL10*2)/3,1)</f>
        <v>0</v>
      </c>
      <c r="GN10" s="33"/>
      <c r="GO10" s="33"/>
      <c r="GP10" s="128">
        <f>ROUND((MAX(GN10:GO10)+GM10)/2,1)</f>
        <v>0</v>
      </c>
      <c r="GQ10" s="143">
        <f>ROUND(IF(GM10=0,(MAX(GH10,GI10)+GG10)/2,(MAX(GN10,GO10)+GM10)/2),1)</f>
        <v>0</v>
      </c>
      <c r="GR10" s="33">
        <v>9</v>
      </c>
      <c r="GS10" s="33">
        <v>5</v>
      </c>
      <c r="GT10" s="142">
        <f>ROUND((GR10+GS10*2)/3,1)</f>
        <v>6.3</v>
      </c>
      <c r="GU10" s="192"/>
      <c r="GV10" s="33"/>
      <c r="GW10" s="128">
        <f>ROUND((MAX(GU10:GV10)+GT10)/2,1)</f>
        <v>3.2</v>
      </c>
      <c r="GX10" s="33"/>
      <c r="GY10" s="33"/>
      <c r="GZ10" s="142">
        <f>ROUND((GX10+GY10*2)/3,1)</f>
        <v>0</v>
      </c>
      <c r="HA10" s="33"/>
      <c r="HB10" s="33"/>
      <c r="HC10" s="128">
        <f>ROUND((MAX(HA10:HB10)+GZ10)/2,1)</f>
        <v>0</v>
      </c>
      <c r="HD10" s="143">
        <f>ROUND(IF(GZ10=0,(MAX(GU10,GV10)+GT10)/2,(MAX(HA10,HB10)+GZ10)/2),1)</f>
        <v>3.2</v>
      </c>
      <c r="HE10" s="33"/>
      <c r="HF10" s="33"/>
      <c r="HG10" s="142">
        <f>ROUND((HE10+HF10*2)/3,1)</f>
        <v>0</v>
      </c>
      <c r="HH10" s="33"/>
      <c r="HI10" s="33"/>
      <c r="HJ10" s="128">
        <f>ROUND((MAX(HH10:HI10)+HG10)/2,1)</f>
        <v>0</v>
      </c>
      <c r="HK10" s="33"/>
      <c r="HL10" s="33"/>
      <c r="HM10" s="142">
        <f>ROUND((HK10+HL10*2)/3,1)</f>
        <v>0</v>
      </c>
      <c r="HN10" s="33"/>
      <c r="HO10" s="33"/>
      <c r="HP10" s="128">
        <f>ROUND((MAX(HN10:HO10)+HM10)/2,1)</f>
        <v>0</v>
      </c>
      <c r="HQ10" s="143">
        <f>ROUND(IF(HM10=0,(MAX(HH10,HI10)+HG10)/2,(MAX(HN10,HO10)+HM10)/2),1)</f>
        <v>0</v>
      </c>
      <c r="HR10" s="33"/>
      <c r="HS10" s="33"/>
      <c r="HT10" s="142">
        <f>ROUND((HR10+HS10*2)/3,1)</f>
        <v>0</v>
      </c>
      <c r="HU10" s="33"/>
      <c r="HV10" s="33"/>
      <c r="HW10" s="128">
        <f>ROUND((MAX(HU10:HV10)+HT10)/2,1)</f>
        <v>0</v>
      </c>
      <c r="HX10" s="33"/>
      <c r="HY10" s="33"/>
      <c r="HZ10" s="142">
        <f>ROUND((HX10+HY10*2)/3,1)</f>
        <v>0</v>
      </c>
      <c r="IA10" s="33"/>
      <c r="IB10" s="33"/>
      <c r="IC10" s="128">
        <f>ROUND((MAX(IA10:IB10)+HZ10)/2,1)</f>
        <v>0</v>
      </c>
      <c r="ID10" s="143">
        <f>ROUND(IF(HZ10=0,(MAX(HU10,HV10)+HT10)/2,(MAX(IA10,IB10)+HZ10)/2),1)</f>
        <v>0</v>
      </c>
    </row>
    <row r="11" spans="1:238" s="40" customFormat="1" ht="15">
      <c r="A11" s="30">
        <v>3</v>
      </c>
      <c r="B11" s="30" t="s">
        <v>114</v>
      </c>
      <c r="C11" s="30" t="s">
        <v>263</v>
      </c>
      <c r="D11" s="31" t="s">
        <v>511</v>
      </c>
      <c r="E11" s="65" t="str">
        <f>C11&amp;D11</f>
        <v>1313TH2487</v>
      </c>
      <c r="F11" s="42" t="s">
        <v>512</v>
      </c>
      <c r="G11" s="43" t="s">
        <v>457</v>
      </c>
      <c r="H11" s="66" t="str">
        <f>I11&amp;"/"&amp;J11&amp;"/"&amp;19&amp;K11</f>
        <v>17/03/1992</v>
      </c>
      <c r="I11" s="31" t="s">
        <v>256</v>
      </c>
      <c r="J11" s="31" t="s">
        <v>172</v>
      </c>
      <c r="K11" s="30">
        <v>92</v>
      </c>
      <c r="L11" s="31" t="s">
        <v>451</v>
      </c>
      <c r="M11" s="30" t="s">
        <v>123</v>
      </c>
      <c r="N11" s="33"/>
      <c r="O11" s="33"/>
      <c r="P11" s="142">
        <f>ROUND((N11+O11*2)/3,1)</f>
        <v>0</v>
      </c>
      <c r="Q11" s="33"/>
      <c r="R11" s="33"/>
      <c r="S11" s="128">
        <f>ROUND((MAX(Q11:R11)+P11)/2,1)</f>
        <v>0</v>
      </c>
      <c r="T11" s="33"/>
      <c r="U11" s="33"/>
      <c r="V11" s="142">
        <f>ROUND((T11+U11*2)/3,1)</f>
        <v>0</v>
      </c>
      <c r="W11" s="33"/>
      <c r="X11" s="33"/>
      <c r="Y11" s="128">
        <f>ROUND((MAX(W11:X11)+V11)/2,1)</f>
        <v>0</v>
      </c>
      <c r="Z11" s="143">
        <f>ROUND(IF(V11=0,(MAX(Q11,R11)+P11)/2,(MAX(W11,X11)+V11)/2),1)</f>
        <v>0</v>
      </c>
      <c r="AA11" s="33"/>
      <c r="AB11" s="33"/>
      <c r="AC11" s="33"/>
      <c r="AD11" s="33"/>
      <c r="AE11" s="142">
        <f>ROUND((AA11+AB11+AC11*2+AC11*2)/6,1)</f>
        <v>0</v>
      </c>
      <c r="AF11" s="33"/>
      <c r="AG11" s="33"/>
      <c r="AH11" s="128">
        <f>ROUND((MAX(AF11:AG11)+AE11)/2,1)</f>
        <v>0</v>
      </c>
      <c r="AI11" s="33"/>
      <c r="AJ11" s="33"/>
      <c r="AK11" s="142">
        <f>ROUND((AI11+AJ11*2)/3,1)</f>
        <v>0</v>
      </c>
      <c r="AL11" s="33"/>
      <c r="AM11" s="33"/>
      <c r="AN11" s="128">
        <f>ROUND((MAX(AL11:AM11)+AK11)/2,1)</f>
        <v>0</v>
      </c>
      <c r="AO11" s="143">
        <f>ROUND(IF(AK11=0,(MAX(AF11,AG11)+AE11)/2,(MAX(AL11,AM11)+AK11)/2),1)</f>
        <v>0</v>
      </c>
      <c r="AP11" s="33">
        <v>5</v>
      </c>
      <c r="AQ11" s="33">
        <v>8</v>
      </c>
      <c r="AR11" s="142">
        <f>ROUND((AP11+AQ11*2)/3,1)</f>
        <v>7</v>
      </c>
      <c r="AS11" s="33">
        <v>6</v>
      </c>
      <c r="AT11" s="33"/>
      <c r="AU11" s="128">
        <f>ROUND((MAX(AS11:AT11)+AR11)/2,1)</f>
        <v>6.5</v>
      </c>
      <c r="AV11" s="33"/>
      <c r="AW11" s="33"/>
      <c r="AX11" s="142">
        <f>ROUND((AV11+AW11*2)/3,1)</f>
        <v>0</v>
      </c>
      <c r="AY11" s="33"/>
      <c r="AZ11" s="33"/>
      <c r="BA11" s="128">
        <f>ROUND((MAX(AY11:AZ11)+AX11)/2,1)</f>
        <v>0</v>
      </c>
      <c r="BB11" s="143">
        <f>ROUND(IF(AX11=0,(MAX(AS11,AT11)+AR11)/2,(MAX(AY11,AZ11)+AX11)/2),1)</f>
        <v>6.5</v>
      </c>
      <c r="BC11" s="33">
        <v>8</v>
      </c>
      <c r="BD11" s="33">
        <v>8</v>
      </c>
      <c r="BE11" s="142">
        <f>ROUND((BC11+BD11*2)/3,1)</f>
        <v>8</v>
      </c>
      <c r="BF11" s="33">
        <v>8</v>
      </c>
      <c r="BG11" s="33"/>
      <c r="BH11" s="128">
        <f>ROUND((MAX(BF11:BG11)+BE11)/2,1)</f>
        <v>8</v>
      </c>
      <c r="BI11" s="33"/>
      <c r="BJ11" s="33"/>
      <c r="BK11" s="142">
        <f>ROUND((BI11+BJ11*2)/3,1)</f>
        <v>0</v>
      </c>
      <c r="BL11" s="33"/>
      <c r="BM11" s="33"/>
      <c r="BN11" s="128">
        <f>ROUND((MAX(BL11:BM11)+BK11)/2,1)</f>
        <v>0</v>
      </c>
      <c r="BO11" s="143">
        <f>ROUND(IF(BK11=0,(MAX(BF11,BG11)+BE11)/2,(MAX(BL11,BM11)+BK11)/2),1)</f>
        <v>8</v>
      </c>
      <c r="BP11" s="50">
        <v>6</v>
      </c>
      <c r="BQ11" s="50">
        <v>9</v>
      </c>
      <c r="BR11" s="126">
        <v>6</v>
      </c>
      <c r="BS11" s="50">
        <v>7</v>
      </c>
      <c r="BT11" s="142">
        <f>ROUND((BP11+BQ11+BR11*2+BS11*2)/6,1)</f>
        <v>6.8</v>
      </c>
      <c r="BU11" s="50">
        <v>3</v>
      </c>
      <c r="BV11" s="50">
        <v>8</v>
      </c>
      <c r="BW11" s="128">
        <f>ROUND((MAX(BU11:BV11)+BT11)/2,1)</f>
        <v>7.4</v>
      </c>
      <c r="BX11" s="91"/>
      <c r="BY11" s="91"/>
      <c r="BZ11" s="128">
        <f>ROUND((BX11+BY11*2)/3,1)</f>
        <v>0</v>
      </c>
      <c r="CA11" s="126"/>
      <c r="CB11" s="126"/>
      <c r="CC11" s="128">
        <f>ROUND((MAX(CA11:CB11)+BZ11)/2,1)</f>
        <v>0</v>
      </c>
      <c r="CD11" s="128">
        <f>ROUND(IF(BZ11=0,(MAX(BU11,BV11)+BT11)/2,(MAX(CA11,CB11)+BZ11)/2),1)</f>
        <v>7.4</v>
      </c>
      <c r="CE11" s="33">
        <v>6</v>
      </c>
      <c r="CF11" s="33">
        <v>7</v>
      </c>
      <c r="CG11" s="142">
        <f>ROUND((CE11+CF11*2)/3,1)</f>
        <v>6.7</v>
      </c>
      <c r="CH11" s="33">
        <v>7</v>
      </c>
      <c r="CI11" s="33"/>
      <c r="CJ11" s="128">
        <f>ROUND((MAX(CH11:CI11)+CG11)/2,1)</f>
        <v>6.9</v>
      </c>
      <c r="CK11" s="132"/>
      <c r="CL11" s="132"/>
      <c r="CM11" s="142">
        <f>ROUND((CK11+CL11*2)/3,1)</f>
        <v>0</v>
      </c>
      <c r="CN11" s="132"/>
      <c r="CO11" s="132"/>
      <c r="CP11" s="128">
        <f>ROUND((MAX(CN11:CO11)+CM11)/2,1)</f>
        <v>0</v>
      </c>
      <c r="CQ11" s="143">
        <f>ROUND(IF(CM11=0,(MAX(CH11,CI11)+CG11)/2,(MAX(CN11,CO11)+CM11)/2),1)</f>
        <v>6.9</v>
      </c>
      <c r="CR11" s="33">
        <v>8</v>
      </c>
      <c r="CS11" s="33">
        <v>8</v>
      </c>
      <c r="CT11" s="142">
        <f>ROUND((CR11+CS11*2)/3,1)</f>
        <v>8</v>
      </c>
      <c r="CU11" s="33">
        <v>7</v>
      </c>
      <c r="CV11" s="33"/>
      <c r="CW11" s="128">
        <f>ROUND((MAX(CU11:CV11)+CT11)/2,1)</f>
        <v>7.5</v>
      </c>
      <c r="CX11" s="33"/>
      <c r="CY11" s="33"/>
      <c r="CZ11" s="142">
        <f>ROUND((CX11+CY11*2)/3,1)</f>
        <v>0</v>
      </c>
      <c r="DA11" s="33"/>
      <c r="DB11" s="33"/>
      <c r="DC11" s="128">
        <f>ROUND((MAX(DA11:DB11)+CZ11)/2,1)</f>
        <v>0</v>
      </c>
      <c r="DD11" s="143">
        <f>ROUND(IF(CZ11=0,(MAX(CU11,CV11)+CT11)/2,(MAX(DA11,DB11)+CZ11)/2),1)</f>
        <v>7.5</v>
      </c>
      <c r="DE11" s="33">
        <v>7</v>
      </c>
      <c r="DF11" s="33">
        <v>8</v>
      </c>
      <c r="DG11" s="142">
        <f>ROUND((DE11+DF11*2)/3,1)</f>
        <v>7.7</v>
      </c>
      <c r="DH11" s="33">
        <v>8</v>
      </c>
      <c r="DI11" s="33"/>
      <c r="DJ11" s="128">
        <f>ROUND((MAX(DH11:DI11)+DG11)/2,1)</f>
        <v>7.9</v>
      </c>
      <c r="DK11" s="33"/>
      <c r="DL11" s="33"/>
      <c r="DM11" s="142">
        <f>ROUND((DK11+DL11*2)/3,1)</f>
        <v>0</v>
      </c>
      <c r="DN11" s="33"/>
      <c r="DO11" s="33"/>
      <c r="DP11" s="128">
        <f>ROUND((MAX(DN11:DO11)+DM11)/2,1)</f>
        <v>0</v>
      </c>
      <c r="DQ11" s="143">
        <f>ROUND(IF(DM11=0,(MAX(DH11,DI11)+DG11)/2,(MAX(DN11,DO11)+DM11)/2),1)</f>
        <v>7.9</v>
      </c>
      <c r="DR11" s="33">
        <v>9</v>
      </c>
      <c r="DS11" s="33">
        <v>8</v>
      </c>
      <c r="DT11" s="142">
        <f>ROUND((DR11+DS11*2)/3,1)</f>
        <v>8.3</v>
      </c>
      <c r="DU11" s="33">
        <v>6</v>
      </c>
      <c r="DV11" s="33"/>
      <c r="DW11" s="128">
        <f>ROUND((MAX(DU11:DV11)+DT11)/2,1)</f>
        <v>7.2</v>
      </c>
      <c r="DX11" s="33"/>
      <c r="DY11" s="33"/>
      <c r="DZ11" s="142">
        <f>ROUND((DX11+DY11*2)/3,1)</f>
        <v>0</v>
      </c>
      <c r="EA11" s="33"/>
      <c r="EB11" s="33"/>
      <c r="EC11" s="128">
        <f>ROUND((MAX(EA11:EB11)+DZ11)/2,1)</f>
        <v>0</v>
      </c>
      <c r="ED11" s="143">
        <f>ROUND(IF(DZ11=0,(MAX(DU11,DV11)+DT11)/2,(MAX(EA11,EB11)+DZ11)/2),1)</f>
        <v>7.2</v>
      </c>
      <c r="EE11" s="33">
        <v>9</v>
      </c>
      <c r="EF11" s="33">
        <v>8</v>
      </c>
      <c r="EG11" s="142">
        <f>ROUND((EE11+EF11*2)/3,1)</f>
        <v>8.3</v>
      </c>
      <c r="EH11" s="33">
        <v>9</v>
      </c>
      <c r="EI11" s="33"/>
      <c r="EJ11" s="128">
        <f>ROUND((MAX(EH11:EI11)+EG11)/2,1)</f>
        <v>8.7</v>
      </c>
      <c r="EK11" s="33"/>
      <c r="EL11" s="33"/>
      <c r="EM11" s="142">
        <f>ROUND((EK11+EL11*2)/3,1)</f>
        <v>0</v>
      </c>
      <c r="EN11" s="33"/>
      <c r="EO11" s="33"/>
      <c r="EP11" s="128">
        <f>ROUND((MAX(EN11:EO11)+EM11)/2,1)</f>
        <v>0</v>
      </c>
      <c r="EQ11" s="143">
        <f>ROUND(IF(EM11=0,(MAX(EH11,EI11)+EG11)/2,(MAX(EN11,EO11)+EM11)/2),1)</f>
        <v>8.7</v>
      </c>
      <c r="ER11" s="33">
        <v>8</v>
      </c>
      <c r="ES11" s="33">
        <v>5</v>
      </c>
      <c r="ET11" s="142">
        <f>ROUND((ER11+ES11*2)/3,1)</f>
        <v>6</v>
      </c>
      <c r="EU11" s="33">
        <v>8</v>
      </c>
      <c r="EV11" s="33"/>
      <c r="EW11" s="128">
        <f>ROUND((MAX(EU11:EV11)+ET11)/2,1)</f>
        <v>7</v>
      </c>
      <c r="EX11" s="33"/>
      <c r="EY11" s="33"/>
      <c r="EZ11" s="142">
        <f>ROUND((EX11+EY11*2)/3,1)</f>
        <v>0</v>
      </c>
      <c r="FA11" s="58"/>
      <c r="FB11" s="33"/>
      <c r="FC11" s="128">
        <f>ROUND((MAX(FA11:FB11)+EZ11)/2,1)</f>
        <v>0</v>
      </c>
      <c r="FD11" s="143">
        <f>ROUND(IF(EZ11=0,(MAX(EU11,EV11)+ET11)/2,(MAX(FA11,FB11)+EZ11)/2),1)</f>
        <v>7</v>
      </c>
      <c r="FE11" s="33">
        <v>6</v>
      </c>
      <c r="FF11" s="33">
        <v>5</v>
      </c>
      <c r="FG11" s="142">
        <f>ROUND((FE11+FF11*2)/3,1)</f>
        <v>5.3</v>
      </c>
      <c r="FH11" s="33">
        <v>5</v>
      </c>
      <c r="FI11" s="33"/>
      <c r="FJ11" s="128">
        <f>ROUND((MAX(FH11:FI11)+FG11)/2,1)</f>
        <v>5.2</v>
      </c>
      <c r="FK11" s="33"/>
      <c r="FL11" s="33"/>
      <c r="FM11" s="142">
        <f>ROUND((FK11+FL11*2)/3,1)</f>
        <v>0</v>
      </c>
      <c r="FN11" s="33"/>
      <c r="FO11" s="33"/>
      <c r="FP11" s="128">
        <f>ROUND((MAX(FN11:FO11)+FM11)/2,1)</f>
        <v>0</v>
      </c>
      <c r="FQ11" s="143">
        <f>ROUND(IF(FM11=0,(MAX(FH11,FI11)+FG11)/2,(MAX(FN11,FO11)+FM11)/2),1)</f>
        <v>5.2</v>
      </c>
      <c r="FR11" s="33">
        <v>8</v>
      </c>
      <c r="FS11" s="33">
        <v>8</v>
      </c>
      <c r="FT11" s="142">
        <f>ROUND((FR11+FS11*2)/3,1)</f>
        <v>8</v>
      </c>
      <c r="FU11" s="33">
        <v>6</v>
      </c>
      <c r="FV11" s="33"/>
      <c r="FW11" s="128">
        <f>ROUND((MAX(FU11:FV11)+FT11)/2,1)</f>
        <v>7</v>
      </c>
      <c r="FX11" s="33"/>
      <c r="FY11" s="33"/>
      <c r="FZ11" s="142">
        <f>ROUND((FX11+FY11*2)/3,1)</f>
        <v>0</v>
      </c>
      <c r="GA11" s="33"/>
      <c r="GB11" s="33"/>
      <c r="GC11" s="128">
        <f>ROUND((MAX(GA11:GB11)+FZ11)/2,1)</f>
        <v>0</v>
      </c>
      <c r="GD11" s="143">
        <f>ROUND(IF(FZ11=0,(MAX(FU11,FV11)+FT11)/2,(MAX(GA11,GB11)+FZ11)/2),1)</f>
        <v>7</v>
      </c>
      <c r="GE11" s="33"/>
      <c r="GF11" s="33"/>
      <c r="GG11" s="142">
        <f>ROUND((GE11+GF11*2)/3,1)</f>
        <v>0</v>
      </c>
      <c r="GH11" s="33"/>
      <c r="GI11" s="33"/>
      <c r="GJ11" s="128">
        <f>ROUND((MAX(GH11:GI11)+GG11)/2,1)</f>
        <v>0</v>
      </c>
      <c r="GK11" s="33"/>
      <c r="GL11" s="33"/>
      <c r="GM11" s="142">
        <f>ROUND((GK11+GL11*2)/3,1)</f>
        <v>0</v>
      </c>
      <c r="GN11" s="33"/>
      <c r="GO11" s="33"/>
      <c r="GP11" s="128">
        <f>ROUND((MAX(GN11:GO11)+GM11)/2,1)</f>
        <v>0</v>
      </c>
      <c r="GQ11" s="143">
        <f>ROUND(IF(GM11=0,(MAX(GH11,GI11)+GG11)/2,(MAX(GN11,GO11)+GM11)/2),1)</f>
        <v>0</v>
      </c>
      <c r="GR11" s="33">
        <v>9</v>
      </c>
      <c r="GS11" s="33">
        <v>6</v>
      </c>
      <c r="GT11" s="142">
        <f>ROUND((GR11+GS11*2)/3,1)</f>
        <v>7</v>
      </c>
      <c r="GU11" s="33">
        <v>7</v>
      </c>
      <c r="GV11" s="33"/>
      <c r="GW11" s="128">
        <f>ROUND((MAX(GU11:GV11)+GT11)/2,1)</f>
        <v>7</v>
      </c>
      <c r="GX11" s="33"/>
      <c r="GY11" s="33"/>
      <c r="GZ11" s="142">
        <f>ROUND((GX11+GY11*2)/3,1)</f>
        <v>0</v>
      </c>
      <c r="HA11" s="33"/>
      <c r="HB11" s="33"/>
      <c r="HC11" s="128">
        <f>ROUND((MAX(HA11:HB11)+GZ11)/2,1)</f>
        <v>0</v>
      </c>
      <c r="HD11" s="143">
        <f>ROUND(IF(GZ11=0,(MAX(GU11,GV11)+GT11)/2,(MAX(HA11,HB11)+GZ11)/2),1)</f>
        <v>7</v>
      </c>
      <c r="HE11" s="33">
        <v>5</v>
      </c>
      <c r="HF11" s="33">
        <v>5</v>
      </c>
      <c r="HG11" s="142">
        <f>ROUND((HE11+HF11*2)/3,1)</f>
        <v>5</v>
      </c>
      <c r="HH11" s="33">
        <v>6</v>
      </c>
      <c r="HI11" s="33"/>
      <c r="HJ11" s="128">
        <f>ROUND((MAX(HH11:HI11)+HG11)/2,1)</f>
        <v>5.5</v>
      </c>
      <c r="HK11" s="33"/>
      <c r="HL11" s="33"/>
      <c r="HM11" s="142">
        <f>ROUND((HK11+HL11*2)/3,1)</f>
        <v>0</v>
      </c>
      <c r="HN11" s="33"/>
      <c r="HO11" s="33"/>
      <c r="HP11" s="128">
        <f>ROUND((MAX(HN11:HO11)+HM11)/2,1)</f>
        <v>0</v>
      </c>
      <c r="HQ11" s="143">
        <f>ROUND(IF(HM11=0,(MAX(HH11,HI11)+HG11)/2,(MAX(HN11,HO11)+HM11)/2),1)</f>
        <v>5.5</v>
      </c>
      <c r="HR11" s="33"/>
      <c r="HS11" s="33"/>
      <c r="HT11" s="142">
        <f>ROUND((HR11+HS11*2)/3,1)</f>
        <v>0</v>
      </c>
      <c r="HU11" s="33"/>
      <c r="HV11" s="33"/>
      <c r="HW11" s="128">
        <f>ROUND((MAX(HU11:HV11)+HT11)/2,1)</f>
        <v>0</v>
      </c>
      <c r="HX11" s="33"/>
      <c r="HY11" s="33"/>
      <c r="HZ11" s="142">
        <f>ROUND((HX11+HY11*2)/3,1)</f>
        <v>0</v>
      </c>
      <c r="IA11" s="33"/>
      <c r="IB11" s="33"/>
      <c r="IC11" s="128">
        <f>ROUND((MAX(IA11:IB11)+HZ11)/2,1)</f>
        <v>0</v>
      </c>
      <c r="ID11" s="143">
        <f>ROUND(IF(HZ11=0,(MAX(HU11,HV11)+HT11)/2,(MAX(IA11,IB11)+HZ11)/2),1)</f>
        <v>0</v>
      </c>
    </row>
    <row r="12" spans="1:238" s="40" customFormat="1" ht="15">
      <c r="A12" s="30">
        <v>4</v>
      </c>
      <c r="B12" s="30" t="s">
        <v>114</v>
      </c>
      <c r="C12" s="30" t="s">
        <v>263</v>
      </c>
      <c r="D12" s="31" t="s">
        <v>587</v>
      </c>
      <c r="E12" s="65" t="str">
        <f>C12&amp;D12</f>
        <v>1313TH2490</v>
      </c>
      <c r="F12" s="42" t="s">
        <v>588</v>
      </c>
      <c r="G12" s="43" t="s">
        <v>589</v>
      </c>
      <c r="H12" s="66" t="str">
        <f>I12&amp;"/"&amp;J12&amp;"/"&amp;19&amp;K12</f>
        <v>31/12/1992</v>
      </c>
      <c r="I12" s="31" t="s">
        <v>580</v>
      </c>
      <c r="J12" s="31" t="s">
        <v>173</v>
      </c>
      <c r="K12" s="31" t="s">
        <v>138</v>
      </c>
      <c r="L12" s="31" t="s">
        <v>590</v>
      </c>
      <c r="M12" s="30"/>
      <c r="N12" s="33"/>
      <c r="O12" s="33"/>
      <c r="P12" s="142">
        <f>ROUND((N12+O12*2)/3,1)</f>
        <v>0</v>
      </c>
      <c r="Q12" s="33"/>
      <c r="R12" s="33"/>
      <c r="S12" s="128">
        <f>ROUND((MAX(Q12:R12)+P12)/2,1)</f>
        <v>0</v>
      </c>
      <c r="T12" s="33"/>
      <c r="U12" s="33"/>
      <c r="V12" s="142">
        <f>ROUND((T12+U12*2)/3,1)</f>
        <v>0</v>
      </c>
      <c r="W12" s="33"/>
      <c r="X12" s="33"/>
      <c r="Y12" s="128">
        <f>ROUND((MAX(W12:X12)+V12)/2,1)</f>
        <v>0</v>
      </c>
      <c r="Z12" s="143">
        <f>ROUND(IF(V12=0,(MAX(Q12,R12)+P12)/2,(MAX(W12,X12)+V12)/2),1)</f>
        <v>0</v>
      </c>
      <c r="AA12" s="33"/>
      <c r="AB12" s="33"/>
      <c r="AC12" s="33"/>
      <c r="AD12" s="33"/>
      <c r="AE12" s="142">
        <f>ROUND((AA12+AB12+AC12*2+AC12*2)/6,1)</f>
        <v>0</v>
      </c>
      <c r="AF12" s="33"/>
      <c r="AG12" s="33"/>
      <c r="AH12" s="128">
        <f>ROUND((MAX(AF12:AG12)+AE12)/2,1)</f>
        <v>0</v>
      </c>
      <c r="AI12" s="33"/>
      <c r="AJ12" s="33"/>
      <c r="AK12" s="142">
        <f>ROUND((AI12+AJ12*2)/3,1)</f>
        <v>0</v>
      </c>
      <c r="AL12" s="33"/>
      <c r="AM12" s="33"/>
      <c r="AN12" s="128">
        <f>ROUND((MAX(AL12:AM12)+AK12)/2,1)</f>
        <v>0</v>
      </c>
      <c r="AO12" s="143">
        <f>ROUND(IF(AK12=0,(MAX(AF12,AG12)+AE12)/2,(MAX(AL12,AM12)+AK12)/2),1)</f>
        <v>0</v>
      </c>
      <c r="AP12" s="33">
        <v>5</v>
      </c>
      <c r="AQ12" s="33">
        <v>5</v>
      </c>
      <c r="AR12" s="142">
        <f>ROUND((AP12+AQ12*2)/3,1)</f>
        <v>5</v>
      </c>
      <c r="AS12" s="33">
        <v>5</v>
      </c>
      <c r="AT12" s="33"/>
      <c r="AU12" s="128">
        <f>ROUND((MAX(AS12:AT12)+AR12)/2,1)</f>
        <v>5</v>
      </c>
      <c r="AV12" s="33"/>
      <c r="AW12" s="33"/>
      <c r="AX12" s="142">
        <f>ROUND((AV12+AW12*2)/3,1)</f>
        <v>0</v>
      </c>
      <c r="AY12" s="33"/>
      <c r="AZ12" s="33"/>
      <c r="BA12" s="128">
        <f>ROUND((MAX(AY12:AZ12)+AX12)/2,1)</f>
        <v>0</v>
      </c>
      <c r="BB12" s="143">
        <f>ROUND(IF(AX12=0,(MAX(AS12,AT12)+AR12)/2,(MAX(AY12,AZ12)+AX12)/2),1)</f>
        <v>5</v>
      </c>
      <c r="BC12" s="33"/>
      <c r="BD12" s="33"/>
      <c r="BE12" s="142">
        <f>ROUND((BC12+BD12*2)/3,1)</f>
        <v>0</v>
      </c>
      <c r="BF12" s="33"/>
      <c r="BG12" s="33"/>
      <c r="BH12" s="128">
        <f>ROUND((MAX(BF12:BG12)+BE12)/2,1)</f>
        <v>0</v>
      </c>
      <c r="BI12" s="33"/>
      <c r="BJ12" s="33"/>
      <c r="BK12" s="142">
        <f>ROUND((BI12+BJ12*2)/3,1)</f>
        <v>0</v>
      </c>
      <c r="BL12" s="33"/>
      <c r="BM12" s="33"/>
      <c r="BN12" s="128">
        <f>ROUND((MAX(BL12:BM12)+BK12)/2,1)</f>
        <v>0</v>
      </c>
      <c r="BO12" s="143">
        <f>ROUND(IF(BK12=0,(MAX(BF12,BG12)+BE12)/2,(MAX(BL12,BM12)+BK12)/2),1)</f>
        <v>0</v>
      </c>
      <c r="BP12" s="126">
        <v>3</v>
      </c>
      <c r="BQ12" s="127"/>
      <c r="BR12" s="126">
        <v>7</v>
      </c>
      <c r="BS12" s="127"/>
      <c r="BT12" s="128">
        <f>ROUND((BP12+BQ12+BR12*2+BS12*2)/6,1)</f>
        <v>2.8</v>
      </c>
      <c r="BU12" s="127"/>
      <c r="BV12" s="126"/>
      <c r="BW12" s="128">
        <f>ROUND((MAX(BU12:BV12)+BT12)/2,1)</f>
        <v>1.4</v>
      </c>
      <c r="BX12" s="179"/>
      <c r="BY12" s="179"/>
      <c r="BZ12" s="128">
        <f>ROUND((BX12+BY12*2)/3,1)</f>
        <v>0</v>
      </c>
      <c r="CA12" s="126"/>
      <c r="CB12" s="126"/>
      <c r="CC12" s="128">
        <f>ROUND((MAX(CA12:CB12)+BZ12)/2,1)</f>
        <v>0</v>
      </c>
      <c r="CD12" s="128">
        <f>ROUND(IF(BZ12=0,(MAX(BU12,BV12)+BT12)/2,(MAX(CA12,CB12)+BZ12)/2),1)</f>
        <v>1.4</v>
      </c>
      <c r="CE12" s="33"/>
      <c r="CF12" s="33"/>
      <c r="CG12" s="142">
        <f>ROUND((CE12+CF12*2)/3,1)</f>
        <v>0</v>
      </c>
      <c r="CH12" s="33"/>
      <c r="CI12" s="33"/>
      <c r="CJ12" s="128">
        <f>ROUND((MAX(CH12:CI12)+CG12)/2,1)</f>
        <v>0</v>
      </c>
      <c r="CK12" s="132"/>
      <c r="CL12" s="132"/>
      <c r="CM12" s="142">
        <f>ROUND((CK12+CL12*2)/3,1)</f>
        <v>0</v>
      </c>
      <c r="CN12" s="132"/>
      <c r="CO12" s="132"/>
      <c r="CP12" s="128">
        <f>ROUND((MAX(CN12:CO12)+CM12)/2,1)</f>
        <v>0</v>
      </c>
      <c r="CQ12" s="143">
        <f>ROUND(IF(CM12=0,(MAX(CH12,CI12)+CG12)/2,(MAX(CN12,CO12)+CM12)/2),1)</f>
        <v>0</v>
      </c>
      <c r="CR12" s="33"/>
      <c r="CS12" s="33"/>
      <c r="CT12" s="142">
        <f>ROUND((CR12+CS12*2)/3,1)</f>
        <v>0</v>
      </c>
      <c r="CU12" s="33"/>
      <c r="CV12" s="33"/>
      <c r="CW12" s="128">
        <f>ROUND((MAX(CU12:CV12)+CT12)/2,1)</f>
        <v>0</v>
      </c>
      <c r="CX12" s="33"/>
      <c r="CY12" s="33"/>
      <c r="CZ12" s="142">
        <f>ROUND((CX12+CY12*2)/3,1)</f>
        <v>0</v>
      </c>
      <c r="DA12" s="33"/>
      <c r="DB12" s="33"/>
      <c r="DC12" s="128">
        <f>ROUND((MAX(DA12:DB12)+CZ12)/2,1)</f>
        <v>0</v>
      </c>
      <c r="DD12" s="143">
        <f>ROUND(IF(CZ12=0,(MAX(CU12,CV12)+CT12)/2,(MAX(DA12,DB12)+CZ12)/2),1)</f>
        <v>0</v>
      </c>
      <c r="DE12" s="33"/>
      <c r="DF12" s="33"/>
      <c r="DG12" s="142">
        <f>ROUND((DE12+DF12*2)/3,1)</f>
        <v>0</v>
      </c>
      <c r="DH12" s="33"/>
      <c r="DI12" s="33"/>
      <c r="DJ12" s="128">
        <f>ROUND((MAX(DH12:DI12)+DG12)/2,1)</f>
        <v>0</v>
      </c>
      <c r="DK12" s="33"/>
      <c r="DL12" s="33"/>
      <c r="DM12" s="142">
        <f>ROUND((DK12+DL12*2)/3,1)</f>
        <v>0</v>
      </c>
      <c r="DN12" s="33"/>
      <c r="DO12" s="33"/>
      <c r="DP12" s="128">
        <f>ROUND((MAX(DN12:DO12)+DM12)/2,1)</f>
        <v>0</v>
      </c>
      <c r="DQ12" s="143">
        <f>ROUND(IF(DM12=0,(MAX(DH12,DI12)+DG12)/2,(MAX(DN12,DO12)+DM12)/2),1)</f>
        <v>0</v>
      </c>
      <c r="DR12" s="33"/>
      <c r="DS12" s="33"/>
      <c r="DT12" s="142">
        <f>ROUND((DR12+DS12*2)/3,1)</f>
        <v>0</v>
      </c>
      <c r="DU12" s="33"/>
      <c r="DV12" s="33"/>
      <c r="DW12" s="128">
        <f>ROUND((MAX(DU12:DV12)+DT12)/2,1)</f>
        <v>0</v>
      </c>
      <c r="DX12" s="33"/>
      <c r="DY12" s="33"/>
      <c r="DZ12" s="142">
        <f>ROUND((DX12+DY12*2)/3,1)</f>
        <v>0</v>
      </c>
      <c r="EA12" s="33"/>
      <c r="EB12" s="33"/>
      <c r="EC12" s="128">
        <f>ROUND((MAX(EA12:EB12)+DZ12)/2,1)</f>
        <v>0</v>
      </c>
      <c r="ED12" s="143">
        <f>ROUND(IF(DZ12=0,(MAX(DU12,DV12)+DT12)/2,(MAX(EA12,EB12)+DZ12)/2),1)</f>
        <v>0</v>
      </c>
      <c r="EE12" s="33"/>
      <c r="EF12" s="33"/>
      <c r="EG12" s="142">
        <f>ROUND((EE12+EF12*2)/3,1)</f>
        <v>0</v>
      </c>
      <c r="EH12" s="33"/>
      <c r="EI12" s="33"/>
      <c r="EJ12" s="128">
        <f>ROUND((MAX(EH12:EI12)+EG12)/2,1)</f>
        <v>0</v>
      </c>
      <c r="EK12" s="33"/>
      <c r="EL12" s="33"/>
      <c r="EM12" s="142">
        <f>ROUND((EK12+EL12*2)/3,1)</f>
        <v>0</v>
      </c>
      <c r="EN12" s="33"/>
      <c r="EO12" s="33"/>
      <c r="EP12" s="128">
        <f>ROUND((MAX(EN12:EO12)+EM12)/2,1)</f>
        <v>0</v>
      </c>
      <c r="EQ12" s="143">
        <f>ROUND(IF(EM12=0,(MAX(EH12,EI12)+EG12)/2,(MAX(EN12,EO12)+EM12)/2),1)</f>
        <v>0</v>
      </c>
      <c r="ER12" s="33"/>
      <c r="ES12" s="33"/>
      <c r="ET12" s="142">
        <f>ROUND((ER12+ES12*2)/3,1)</f>
        <v>0</v>
      </c>
      <c r="EU12" s="33"/>
      <c r="EV12" s="33"/>
      <c r="EW12" s="128">
        <f>ROUND((MAX(EU12:EV12)+ET12)/2,1)</f>
        <v>0</v>
      </c>
      <c r="EX12" s="33"/>
      <c r="EY12" s="33"/>
      <c r="EZ12" s="142">
        <f>ROUND((EX12+EY12*2)/3,1)</f>
        <v>0</v>
      </c>
      <c r="FA12" s="58"/>
      <c r="FB12" s="33"/>
      <c r="FC12" s="128">
        <f>ROUND((MAX(FA12:FB12)+EZ12)/2,1)</f>
        <v>0</v>
      </c>
      <c r="FD12" s="143">
        <f>ROUND(IF(EZ12=0,(MAX(EU12,EV12)+ET12)/2,(MAX(FA12,FB12)+EZ12)/2),1)</f>
        <v>0</v>
      </c>
      <c r="FE12" s="33"/>
      <c r="FF12" s="33"/>
      <c r="FG12" s="142">
        <f>ROUND((FE12+FF12*2)/3,1)</f>
        <v>0</v>
      </c>
      <c r="FH12" s="33"/>
      <c r="FI12" s="33"/>
      <c r="FJ12" s="128">
        <f>ROUND((MAX(FH12:FI12)+FG12)/2,1)</f>
        <v>0</v>
      </c>
      <c r="FK12" s="33"/>
      <c r="FL12" s="33"/>
      <c r="FM12" s="142">
        <f>ROUND((FK12+FL12*2)/3,1)</f>
        <v>0</v>
      </c>
      <c r="FN12" s="33"/>
      <c r="FO12" s="33"/>
      <c r="FP12" s="128">
        <f>ROUND((MAX(FN12:FO12)+FM12)/2,1)</f>
        <v>0</v>
      </c>
      <c r="FQ12" s="143">
        <f>ROUND(IF(FM12=0,(MAX(FH12,FI12)+FG12)/2,(MAX(FN12,FO12)+FM12)/2),1)</f>
        <v>0</v>
      </c>
      <c r="FR12" s="33"/>
      <c r="FS12" s="33"/>
      <c r="FT12" s="142">
        <f>ROUND((FR12+FS12*2)/3,1)</f>
        <v>0</v>
      </c>
      <c r="FU12" s="33"/>
      <c r="FV12" s="33"/>
      <c r="FW12" s="128">
        <f>ROUND((MAX(FU12:FV12)+FT12)/2,1)</f>
        <v>0</v>
      </c>
      <c r="FX12" s="33"/>
      <c r="FY12" s="33"/>
      <c r="FZ12" s="142">
        <f>ROUND((FX12+FY12*2)/3,1)</f>
        <v>0</v>
      </c>
      <c r="GA12" s="33"/>
      <c r="GB12" s="33"/>
      <c r="GC12" s="128">
        <f>ROUND((MAX(GA12:GB12)+FZ12)/2,1)</f>
        <v>0</v>
      </c>
      <c r="GD12" s="143">
        <f>ROUND(IF(FZ12=0,(MAX(FU12,FV12)+FT12)/2,(MAX(GA12,GB12)+FZ12)/2),1)</f>
        <v>0</v>
      </c>
      <c r="GE12" s="33"/>
      <c r="GF12" s="33"/>
      <c r="GG12" s="142">
        <f>ROUND((GE12+GF12*2)/3,1)</f>
        <v>0</v>
      </c>
      <c r="GH12" s="33"/>
      <c r="GI12" s="33"/>
      <c r="GJ12" s="128">
        <f>ROUND((MAX(GH12:GI12)+GG12)/2,1)</f>
        <v>0</v>
      </c>
      <c r="GK12" s="33"/>
      <c r="GL12" s="33"/>
      <c r="GM12" s="142">
        <f>ROUND((GK12+GL12*2)/3,1)</f>
        <v>0</v>
      </c>
      <c r="GN12" s="33"/>
      <c r="GO12" s="33"/>
      <c r="GP12" s="128">
        <f>ROUND((MAX(GN12:GO12)+GM12)/2,1)</f>
        <v>0</v>
      </c>
      <c r="GQ12" s="143">
        <f>ROUND(IF(GM12=0,(MAX(GH12,GI12)+GG12)/2,(MAX(GN12,GO12)+GM12)/2),1)</f>
        <v>0</v>
      </c>
      <c r="GR12" s="33"/>
      <c r="GS12" s="33"/>
      <c r="GT12" s="142">
        <f>ROUND((GR12+GS12*2)/3,1)</f>
        <v>0</v>
      </c>
      <c r="GU12" s="33"/>
      <c r="GV12" s="33"/>
      <c r="GW12" s="128">
        <f>ROUND((MAX(GU12:GV12)+GT12)/2,1)</f>
        <v>0</v>
      </c>
      <c r="GX12" s="33"/>
      <c r="GY12" s="33"/>
      <c r="GZ12" s="142">
        <f>ROUND((GX12+GY12*2)/3,1)</f>
        <v>0</v>
      </c>
      <c r="HA12" s="33"/>
      <c r="HB12" s="33"/>
      <c r="HC12" s="128">
        <f>ROUND((MAX(HA12:HB12)+GZ12)/2,1)</f>
        <v>0</v>
      </c>
      <c r="HD12" s="143">
        <f>ROUND(IF(GZ12=0,(MAX(GU12,GV12)+GT12)/2,(MAX(HA12,HB12)+GZ12)/2),1)</f>
        <v>0</v>
      </c>
      <c r="HE12" s="33"/>
      <c r="HF12" s="33"/>
      <c r="HG12" s="142">
        <f>ROUND((HE12+HF12*2)/3,1)</f>
        <v>0</v>
      </c>
      <c r="HH12" s="33"/>
      <c r="HI12" s="33"/>
      <c r="HJ12" s="128">
        <f>ROUND((MAX(HH12:HI12)+HG12)/2,1)</f>
        <v>0</v>
      </c>
      <c r="HK12" s="33"/>
      <c r="HL12" s="33"/>
      <c r="HM12" s="142">
        <f>ROUND((HK12+HL12*2)/3,1)</f>
        <v>0</v>
      </c>
      <c r="HN12" s="33"/>
      <c r="HO12" s="33"/>
      <c r="HP12" s="128">
        <f>ROUND((MAX(HN12:HO12)+HM12)/2,1)</f>
        <v>0</v>
      </c>
      <c r="HQ12" s="143">
        <f>ROUND(IF(HM12=0,(MAX(HH12,HI12)+HG12)/2,(MAX(HN12,HO12)+HM12)/2),1)</f>
        <v>0</v>
      </c>
      <c r="HR12" s="33"/>
      <c r="HS12" s="33"/>
      <c r="HT12" s="142">
        <f>ROUND((HR12+HS12*2)/3,1)</f>
        <v>0</v>
      </c>
      <c r="HU12" s="33"/>
      <c r="HV12" s="33"/>
      <c r="HW12" s="128">
        <f>ROUND((MAX(HU12:HV12)+HT12)/2,1)</f>
        <v>0</v>
      </c>
      <c r="HX12" s="33"/>
      <c r="HY12" s="33"/>
      <c r="HZ12" s="142">
        <f>ROUND((HX12+HY12*2)/3,1)</f>
        <v>0</v>
      </c>
      <c r="IA12" s="33"/>
      <c r="IB12" s="33"/>
      <c r="IC12" s="128">
        <f>ROUND((MAX(IA12:IB12)+HZ12)/2,1)</f>
        <v>0</v>
      </c>
      <c r="ID12" s="143">
        <f>ROUND(IF(HZ12=0,(MAX(HU12,HV12)+HT12)/2,(MAX(IA12,IB12)+HZ12)/2),1)</f>
        <v>0</v>
      </c>
    </row>
    <row r="14" ht="15"/>
  </sheetData>
  <sheetProtection/>
  <mergeCells count="79">
    <mergeCell ref="C6:D6"/>
    <mergeCell ref="C7:C8"/>
    <mergeCell ref="D7:D8"/>
    <mergeCell ref="I6:K8"/>
    <mergeCell ref="L6:L8"/>
    <mergeCell ref="M6:M8"/>
    <mergeCell ref="N6:Y6"/>
    <mergeCell ref="BC7:BH7"/>
    <mergeCell ref="A6:A8"/>
    <mergeCell ref="B6:B8"/>
    <mergeCell ref="F6:G8"/>
    <mergeCell ref="E6:E8"/>
    <mergeCell ref="N7:S7"/>
    <mergeCell ref="T7:Y7"/>
    <mergeCell ref="BB7:BB8"/>
    <mergeCell ref="AA6:AN6"/>
    <mergeCell ref="AP6:BA6"/>
    <mergeCell ref="AP7:AU7"/>
    <mergeCell ref="Z7:Z8"/>
    <mergeCell ref="AV7:BA7"/>
    <mergeCell ref="AI7:AN7"/>
    <mergeCell ref="AO7:AO8"/>
    <mergeCell ref="AA7:AH7"/>
    <mergeCell ref="EE6:EP6"/>
    <mergeCell ref="CE7:CJ7"/>
    <mergeCell ref="CK7:CP7"/>
    <mergeCell ref="CQ7:CQ8"/>
    <mergeCell ref="CR7:CW7"/>
    <mergeCell ref="CE6:CP6"/>
    <mergeCell ref="CD7:CD8"/>
    <mergeCell ref="BP6:CC6"/>
    <mergeCell ref="HR6:IC6"/>
    <mergeCell ref="DD7:DD8"/>
    <mergeCell ref="DE7:DJ7"/>
    <mergeCell ref="GE6:GP6"/>
    <mergeCell ref="GR6:HC6"/>
    <mergeCell ref="DR6:EC6"/>
    <mergeCell ref="FR6:GC6"/>
    <mergeCell ref="DR7:DW7"/>
    <mergeCell ref="BX7:CC7"/>
    <mergeCell ref="H6:H8"/>
    <mergeCell ref="DK7:DP7"/>
    <mergeCell ref="EQ7:EQ8"/>
    <mergeCell ref="FX7:GC7"/>
    <mergeCell ref="BC6:BN6"/>
    <mergeCell ref="FK7:FP7"/>
    <mergeCell ref="EX7:FC7"/>
    <mergeCell ref="BO7:BO8"/>
    <mergeCell ref="BP7:BW7"/>
    <mergeCell ref="BI7:BN7"/>
    <mergeCell ref="ED7:ED8"/>
    <mergeCell ref="FR7:FW7"/>
    <mergeCell ref="GE7:GJ7"/>
    <mergeCell ref="CX7:DC7"/>
    <mergeCell ref="DX7:EC7"/>
    <mergeCell ref="FQ7:FQ8"/>
    <mergeCell ref="ER7:EW7"/>
    <mergeCell ref="DQ7:DQ8"/>
    <mergeCell ref="FE7:FJ7"/>
    <mergeCell ref="ID7:ID8"/>
    <mergeCell ref="HD7:HD8"/>
    <mergeCell ref="HE7:HJ7"/>
    <mergeCell ref="HK7:HP7"/>
    <mergeCell ref="HQ7:HQ8"/>
    <mergeCell ref="GQ7:GQ8"/>
    <mergeCell ref="GX7:HC7"/>
    <mergeCell ref="HR7:HW7"/>
    <mergeCell ref="HX7:IC7"/>
    <mergeCell ref="GR7:GW7"/>
    <mergeCell ref="HE6:HP6"/>
    <mergeCell ref="CR6:DC6"/>
    <mergeCell ref="DE6:DP6"/>
    <mergeCell ref="ER6:FC6"/>
    <mergeCell ref="FE6:FP6"/>
    <mergeCell ref="FD7:FD8"/>
    <mergeCell ref="EE7:EJ7"/>
    <mergeCell ref="EK7:EP7"/>
    <mergeCell ref="GK7:GP7"/>
    <mergeCell ref="GD7:GD8"/>
  </mergeCells>
  <printOptions/>
  <pageMargins left="0.7" right="0.7" top="0.75" bottom="0.75" header="0.3" footer="0.3"/>
  <pageSetup horizontalDpi="600" verticalDpi="600" orientation="portrait" r:id="rId3"/>
  <ignoredErrors>
    <ignoredError sqref="I11:J11 I10:K10 I9:J9 D10:D11 D9:H9 D12:G12 E11:H11 K9 E10:H10 K11 I12:K12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Q14"/>
  <sheetViews>
    <sheetView zoomScalePageLayoutView="0" workbookViewId="0" topLeftCell="A1">
      <pane xSplit="13" ySplit="8" topLeftCell="FI9" activePane="bottomRight" state="frozen"/>
      <selection pane="topLeft" activeCell="A1" sqref="A1"/>
      <selection pane="topRight" activeCell="N1" sqref="N1"/>
      <selection pane="bottomLeft" activeCell="A9" sqref="A9"/>
      <selection pane="bottomRight" activeCell="F14" sqref="F14"/>
    </sheetView>
  </sheetViews>
  <sheetFormatPr defaultColWidth="9.140625" defaultRowHeight="15"/>
  <cols>
    <col min="1" max="1" width="3.00390625" style="47" customWidth="1"/>
    <col min="2" max="2" width="2.8515625" style="47" customWidth="1"/>
    <col min="3" max="3" width="5.140625" style="47" customWidth="1"/>
    <col min="4" max="4" width="2.7109375" style="47" customWidth="1"/>
    <col min="5" max="5" width="11.421875" style="47" customWidth="1"/>
    <col min="6" max="6" width="17.00390625" style="47" customWidth="1"/>
    <col min="7" max="7" width="7.28125" style="47" customWidth="1"/>
    <col min="8" max="8" width="9.140625" style="47" customWidth="1"/>
    <col min="9" max="11" width="2.28125" style="47" hidden="1" customWidth="1"/>
    <col min="12" max="12" width="7.28125" style="47" customWidth="1"/>
    <col min="13" max="13" width="7.7109375" style="47" customWidth="1"/>
    <col min="14" max="19" width="3.00390625" style="47" customWidth="1"/>
    <col min="20" max="25" width="3.00390625" style="47" hidden="1" customWidth="1"/>
    <col min="26" max="34" width="3.00390625" style="47" customWidth="1"/>
    <col min="35" max="40" width="3.00390625" style="47" hidden="1" customWidth="1"/>
    <col min="41" max="47" width="3.00390625" style="47" customWidth="1"/>
    <col min="48" max="53" width="3.00390625" style="47" hidden="1" customWidth="1"/>
    <col min="54" max="60" width="3.00390625" style="47" customWidth="1"/>
    <col min="61" max="66" width="3.00390625" style="47" hidden="1" customWidth="1"/>
    <col min="67" max="75" width="3.00390625" style="47" customWidth="1"/>
    <col min="76" max="81" width="3.00390625" style="47" hidden="1" customWidth="1"/>
    <col min="82" max="88" width="3.00390625" style="47" customWidth="1"/>
    <col min="89" max="94" width="3.00390625" style="47" hidden="1" customWidth="1"/>
    <col min="95" max="101" width="3.00390625" style="47" customWidth="1"/>
    <col min="102" max="107" width="3.00390625" style="47" hidden="1" customWidth="1"/>
    <col min="108" max="114" width="3.00390625" style="47" customWidth="1"/>
    <col min="115" max="120" width="3.00390625" style="47" hidden="1" customWidth="1"/>
    <col min="121" max="127" width="3.00390625" style="47" customWidth="1"/>
    <col min="128" max="133" width="3.00390625" style="47" hidden="1" customWidth="1"/>
    <col min="134" max="140" width="3.00390625" style="47" customWidth="1"/>
    <col min="141" max="146" width="3.00390625" style="47" hidden="1" customWidth="1"/>
    <col min="147" max="153" width="3.00390625" style="47" customWidth="1"/>
    <col min="154" max="159" width="3.00390625" style="47" hidden="1" customWidth="1"/>
    <col min="160" max="166" width="3.00390625" style="47" customWidth="1"/>
    <col min="167" max="172" width="3.00390625" style="47" hidden="1" customWidth="1"/>
    <col min="173" max="179" width="3.00390625" style="47" customWidth="1"/>
    <col min="180" max="185" width="3.00390625" style="47" hidden="1" customWidth="1"/>
    <col min="186" max="192" width="3.00390625" style="47" customWidth="1"/>
    <col min="193" max="198" width="3.00390625" style="47" hidden="1" customWidth="1"/>
    <col min="199" max="205" width="3.00390625" style="47" customWidth="1"/>
    <col min="206" max="211" width="3.00390625" style="47" hidden="1" customWidth="1"/>
    <col min="212" max="218" width="3.00390625" style="47" customWidth="1"/>
    <col min="219" max="224" width="3.00390625" style="47" hidden="1" customWidth="1"/>
    <col min="225" max="225" width="3.00390625" style="47" customWidth="1"/>
    <col min="226" max="16384" width="9.140625" style="47" customWidth="1"/>
  </cols>
  <sheetData>
    <row r="1" s="24" customFormat="1" ht="15" customHeight="1">
      <c r="A1" s="24" t="s">
        <v>0</v>
      </c>
    </row>
    <row r="2" s="24" customFormat="1" ht="15" customHeight="1">
      <c r="A2" s="24" t="s">
        <v>1</v>
      </c>
    </row>
    <row r="3" s="24" customFormat="1" ht="15" customHeight="1">
      <c r="A3" s="24" t="s">
        <v>111</v>
      </c>
    </row>
    <row r="4" spans="1:8" s="24" customFormat="1" ht="15" customHeight="1">
      <c r="A4" s="96" t="s">
        <v>112</v>
      </c>
      <c r="B4" s="96"/>
      <c r="C4" s="96"/>
      <c r="D4" s="96"/>
      <c r="E4" s="96"/>
      <c r="F4" s="96"/>
      <c r="G4" s="96"/>
      <c r="H4" s="96"/>
    </row>
    <row r="5" s="25" customFormat="1" ht="15"/>
    <row r="6" spans="1:225" s="26" customFormat="1" ht="20.25" customHeight="1">
      <c r="A6" s="199" t="s">
        <v>2</v>
      </c>
      <c r="B6" s="199" t="s">
        <v>3</v>
      </c>
      <c r="C6" s="224" t="s">
        <v>632</v>
      </c>
      <c r="D6" s="224"/>
      <c r="E6" s="200" t="s">
        <v>542</v>
      </c>
      <c r="F6" s="199" t="s">
        <v>4</v>
      </c>
      <c r="G6" s="198"/>
      <c r="H6" s="199" t="s">
        <v>5</v>
      </c>
      <c r="I6" s="203"/>
      <c r="J6" s="204"/>
      <c r="K6" s="205"/>
      <c r="L6" s="197" t="s">
        <v>6</v>
      </c>
      <c r="M6" s="197" t="s">
        <v>7</v>
      </c>
      <c r="N6" s="212" t="s">
        <v>34</v>
      </c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167">
        <v>4</v>
      </c>
      <c r="AA6" s="212" t="s">
        <v>18</v>
      </c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167">
        <v>6</v>
      </c>
      <c r="AP6" s="212" t="s">
        <v>19</v>
      </c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167">
        <v>2</v>
      </c>
      <c r="BC6" s="212" t="s">
        <v>20</v>
      </c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167">
        <v>3</v>
      </c>
      <c r="BP6" s="212" t="s">
        <v>21</v>
      </c>
      <c r="BQ6" s="213"/>
      <c r="BR6" s="213"/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/>
      <c r="CD6" s="167">
        <v>5</v>
      </c>
      <c r="CE6" s="212" t="s">
        <v>22</v>
      </c>
      <c r="CF6" s="213"/>
      <c r="CG6" s="213"/>
      <c r="CH6" s="213"/>
      <c r="CI6" s="213"/>
      <c r="CJ6" s="213"/>
      <c r="CK6" s="213"/>
      <c r="CL6" s="213"/>
      <c r="CM6" s="213"/>
      <c r="CN6" s="213"/>
      <c r="CO6" s="213"/>
      <c r="CP6" s="213"/>
      <c r="CQ6" s="167">
        <v>2</v>
      </c>
      <c r="CR6" s="212" t="s">
        <v>23</v>
      </c>
      <c r="CS6" s="213"/>
      <c r="CT6" s="213"/>
      <c r="CU6" s="213"/>
      <c r="CV6" s="213"/>
      <c r="CW6" s="213"/>
      <c r="CX6" s="213"/>
      <c r="CY6" s="213"/>
      <c r="CZ6" s="213"/>
      <c r="DA6" s="213"/>
      <c r="DB6" s="213"/>
      <c r="DC6" s="213"/>
      <c r="DD6" s="167">
        <v>3</v>
      </c>
      <c r="DE6" s="212" t="s">
        <v>24</v>
      </c>
      <c r="DF6" s="213"/>
      <c r="DG6" s="213"/>
      <c r="DH6" s="213"/>
      <c r="DI6" s="213"/>
      <c r="DJ6" s="213"/>
      <c r="DK6" s="213"/>
      <c r="DL6" s="213"/>
      <c r="DM6" s="213"/>
      <c r="DN6" s="213"/>
      <c r="DO6" s="213"/>
      <c r="DP6" s="213"/>
      <c r="DQ6" s="167">
        <v>4</v>
      </c>
      <c r="DR6" s="212" t="s">
        <v>25</v>
      </c>
      <c r="DS6" s="213"/>
      <c r="DT6" s="213"/>
      <c r="DU6" s="213"/>
      <c r="DV6" s="213"/>
      <c r="DW6" s="213"/>
      <c r="DX6" s="213"/>
      <c r="DY6" s="213"/>
      <c r="DZ6" s="213"/>
      <c r="EA6" s="213"/>
      <c r="EB6" s="213"/>
      <c r="EC6" s="213"/>
      <c r="ED6" s="167">
        <v>2</v>
      </c>
      <c r="EE6" s="212" t="s">
        <v>26</v>
      </c>
      <c r="EF6" s="213"/>
      <c r="EG6" s="213"/>
      <c r="EH6" s="213"/>
      <c r="EI6" s="213"/>
      <c r="EJ6" s="213"/>
      <c r="EK6" s="213"/>
      <c r="EL6" s="213"/>
      <c r="EM6" s="213"/>
      <c r="EN6" s="213"/>
      <c r="EO6" s="213"/>
      <c r="EP6" s="213"/>
      <c r="EQ6" s="167">
        <v>3</v>
      </c>
      <c r="ER6" s="212" t="s">
        <v>27</v>
      </c>
      <c r="ES6" s="213"/>
      <c r="ET6" s="213"/>
      <c r="EU6" s="213"/>
      <c r="EV6" s="213"/>
      <c r="EW6" s="213"/>
      <c r="EX6" s="213"/>
      <c r="EY6" s="213"/>
      <c r="EZ6" s="213"/>
      <c r="FA6" s="213"/>
      <c r="FB6" s="213"/>
      <c r="FC6" s="213"/>
      <c r="FD6" s="167">
        <v>3</v>
      </c>
      <c r="FE6" s="212" t="s">
        <v>28</v>
      </c>
      <c r="FF6" s="213"/>
      <c r="FG6" s="213"/>
      <c r="FH6" s="213"/>
      <c r="FI6" s="213"/>
      <c r="FJ6" s="213"/>
      <c r="FK6" s="213"/>
      <c r="FL6" s="213"/>
      <c r="FM6" s="213"/>
      <c r="FN6" s="213"/>
      <c r="FO6" s="213"/>
      <c r="FP6" s="213"/>
      <c r="FQ6" s="167">
        <v>3</v>
      </c>
      <c r="FR6" s="212" t="s">
        <v>29</v>
      </c>
      <c r="FS6" s="213"/>
      <c r="FT6" s="213"/>
      <c r="FU6" s="213"/>
      <c r="FV6" s="213"/>
      <c r="FW6" s="213"/>
      <c r="FX6" s="213"/>
      <c r="FY6" s="213"/>
      <c r="FZ6" s="213"/>
      <c r="GA6" s="213"/>
      <c r="GB6" s="213"/>
      <c r="GC6" s="213"/>
      <c r="GD6" s="167">
        <v>2</v>
      </c>
      <c r="GE6" s="212" t="s">
        <v>30</v>
      </c>
      <c r="GF6" s="213"/>
      <c r="GG6" s="213"/>
      <c r="GH6" s="213"/>
      <c r="GI6" s="213"/>
      <c r="GJ6" s="213"/>
      <c r="GK6" s="213"/>
      <c r="GL6" s="213"/>
      <c r="GM6" s="213"/>
      <c r="GN6" s="213"/>
      <c r="GO6" s="213"/>
      <c r="GP6" s="213"/>
      <c r="GQ6" s="167">
        <v>4</v>
      </c>
      <c r="GR6" s="212" t="s">
        <v>31</v>
      </c>
      <c r="GS6" s="213"/>
      <c r="GT6" s="213"/>
      <c r="GU6" s="213"/>
      <c r="GV6" s="213"/>
      <c r="GW6" s="213"/>
      <c r="GX6" s="213"/>
      <c r="GY6" s="213"/>
      <c r="GZ6" s="213"/>
      <c r="HA6" s="213"/>
      <c r="HB6" s="213"/>
      <c r="HC6" s="213"/>
      <c r="HD6" s="167">
        <v>4</v>
      </c>
      <c r="HE6" s="212" t="s">
        <v>32</v>
      </c>
      <c r="HF6" s="213"/>
      <c r="HG6" s="213"/>
      <c r="HH6" s="213"/>
      <c r="HI6" s="213"/>
      <c r="HJ6" s="213"/>
      <c r="HK6" s="213"/>
      <c r="HL6" s="213"/>
      <c r="HM6" s="213"/>
      <c r="HN6" s="213"/>
      <c r="HO6" s="213"/>
      <c r="HP6" s="213"/>
      <c r="HQ6" s="167">
        <v>2</v>
      </c>
    </row>
    <row r="7" spans="1:225" s="27" customFormat="1" ht="15.75" customHeight="1">
      <c r="A7" s="199"/>
      <c r="B7" s="198"/>
      <c r="C7" s="225" t="s">
        <v>633</v>
      </c>
      <c r="D7" s="225" t="s">
        <v>634</v>
      </c>
      <c r="E7" s="201"/>
      <c r="F7" s="198"/>
      <c r="G7" s="198"/>
      <c r="H7" s="198"/>
      <c r="I7" s="206"/>
      <c r="J7" s="207"/>
      <c r="K7" s="208"/>
      <c r="L7" s="198"/>
      <c r="M7" s="198"/>
      <c r="N7" s="214" t="s">
        <v>8</v>
      </c>
      <c r="O7" s="215"/>
      <c r="P7" s="215"/>
      <c r="Q7" s="215"/>
      <c r="R7" s="215"/>
      <c r="S7" s="216"/>
      <c r="T7" s="214" t="s">
        <v>9</v>
      </c>
      <c r="U7" s="215"/>
      <c r="V7" s="215"/>
      <c r="W7" s="215"/>
      <c r="X7" s="215"/>
      <c r="Y7" s="216"/>
      <c r="Z7" s="217" t="s">
        <v>10</v>
      </c>
      <c r="AA7" s="219" t="s">
        <v>8</v>
      </c>
      <c r="AB7" s="220"/>
      <c r="AC7" s="220"/>
      <c r="AD7" s="220"/>
      <c r="AE7" s="220"/>
      <c r="AF7" s="220"/>
      <c r="AG7" s="220"/>
      <c r="AH7" s="220"/>
      <c r="AI7" s="214" t="s">
        <v>9</v>
      </c>
      <c r="AJ7" s="215"/>
      <c r="AK7" s="215"/>
      <c r="AL7" s="215"/>
      <c r="AM7" s="215"/>
      <c r="AN7" s="216"/>
      <c r="AO7" s="217" t="s">
        <v>10</v>
      </c>
      <c r="AP7" s="219" t="s">
        <v>8</v>
      </c>
      <c r="AQ7" s="220"/>
      <c r="AR7" s="220"/>
      <c r="AS7" s="220"/>
      <c r="AT7" s="220"/>
      <c r="AU7" s="220"/>
      <c r="AV7" s="214" t="s">
        <v>9</v>
      </c>
      <c r="AW7" s="215"/>
      <c r="AX7" s="215"/>
      <c r="AY7" s="215"/>
      <c r="AZ7" s="215"/>
      <c r="BA7" s="216"/>
      <c r="BB7" s="217" t="s">
        <v>10</v>
      </c>
      <c r="BC7" s="214" t="s">
        <v>8</v>
      </c>
      <c r="BD7" s="215"/>
      <c r="BE7" s="215"/>
      <c r="BF7" s="215"/>
      <c r="BG7" s="215"/>
      <c r="BH7" s="216"/>
      <c r="BI7" s="214" t="s">
        <v>9</v>
      </c>
      <c r="BJ7" s="215"/>
      <c r="BK7" s="215"/>
      <c r="BL7" s="215"/>
      <c r="BM7" s="215"/>
      <c r="BN7" s="216"/>
      <c r="BO7" s="217" t="s">
        <v>10</v>
      </c>
      <c r="BP7" s="219" t="s">
        <v>8</v>
      </c>
      <c r="BQ7" s="220"/>
      <c r="BR7" s="220"/>
      <c r="BS7" s="220"/>
      <c r="BT7" s="220"/>
      <c r="BU7" s="220"/>
      <c r="BV7" s="220"/>
      <c r="BW7" s="220"/>
      <c r="BX7" s="214" t="s">
        <v>9</v>
      </c>
      <c r="BY7" s="215"/>
      <c r="BZ7" s="215"/>
      <c r="CA7" s="215"/>
      <c r="CB7" s="215"/>
      <c r="CC7" s="216"/>
      <c r="CD7" s="217" t="s">
        <v>10</v>
      </c>
      <c r="CE7" s="219" t="s">
        <v>8</v>
      </c>
      <c r="CF7" s="220"/>
      <c r="CG7" s="220"/>
      <c r="CH7" s="220"/>
      <c r="CI7" s="220"/>
      <c r="CJ7" s="220"/>
      <c r="CK7" s="214" t="s">
        <v>9</v>
      </c>
      <c r="CL7" s="215"/>
      <c r="CM7" s="215"/>
      <c r="CN7" s="215"/>
      <c r="CO7" s="215"/>
      <c r="CP7" s="216"/>
      <c r="CQ7" s="217" t="s">
        <v>10</v>
      </c>
      <c r="CR7" s="219" t="s">
        <v>8</v>
      </c>
      <c r="CS7" s="220"/>
      <c r="CT7" s="220"/>
      <c r="CU7" s="220"/>
      <c r="CV7" s="220"/>
      <c r="CW7" s="220"/>
      <c r="CX7" s="214" t="s">
        <v>9</v>
      </c>
      <c r="CY7" s="215"/>
      <c r="CZ7" s="215"/>
      <c r="DA7" s="215"/>
      <c r="DB7" s="215"/>
      <c r="DC7" s="216"/>
      <c r="DD7" s="217" t="s">
        <v>10</v>
      </c>
      <c r="DE7" s="219" t="s">
        <v>8</v>
      </c>
      <c r="DF7" s="220"/>
      <c r="DG7" s="220"/>
      <c r="DH7" s="220"/>
      <c r="DI7" s="220"/>
      <c r="DJ7" s="220"/>
      <c r="DK7" s="214" t="s">
        <v>9</v>
      </c>
      <c r="DL7" s="215"/>
      <c r="DM7" s="215"/>
      <c r="DN7" s="215"/>
      <c r="DO7" s="215"/>
      <c r="DP7" s="216"/>
      <c r="DQ7" s="217" t="s">
        <v>10</v>
      </c>
      <c r="DR7" s="219" t="s">
        <v>8</v>
      </c>
      <c r="DS7" s="220"/>
      <c r="DT7" s="220"/>
      <c r="DU7" s="220"/>
      <c r="DV7" s="220"/>
      <c r="DW7" s="220"/>
      <c r="DX7" s="214" t="s">
        <v>9</v>
      </c>
      <c r="DY7" s="215"/>
      <c r="DZ7" s="215"/>
      <c r="EA7" s="215"/>
      <c r="EB7" s="215"/>
      <c r="EC7" s="216"/>
      <c r="ED7" s="217" t="s">
        <v>10</v>
      </c>
      <c r="EE7" s="219" t="s">
        <v>8</v>
      </c>
      <c r="EF7" s="220"/>
      <c r="EG7" s="220"/>
      <c r="EH7" s="220"/>
      <c r="EI7" s="220"/>
      <c r="EJ7" s="220"/>
      <c r="EK7" s="214" t="s">
        <v>9</v>
      </c>
      <c r="EL7" s="215"/>
      <c r="EM7" s="215"/>
      <c r="EN7" s="215"/>
      <c r="EO7" s="215"/>
      <c r="EP7" s="216"/>
      <c r="EQ7" s="217" t="s">
        <v>10</v>
      </c>
      <c r="ER7" s="219" t="s">
        <v>8</v>
      </c>
      <c r="ES7" s="220"/>
      <c r="ET7" s="220"/>
      <c r="EU7" s="220"/>
      <c r="EV7" s="220"/>
      <c r="EW7" s="220"/>
      <c r="EX7" s="214" t="s">
        <v>9</v>
      </c>
      <c r="EY7" s="215"/>
      <c r="EZ7" s="215"/>
      <c r="FA7" s="215"/>
      <c r="FB7" s="215"/>
      <c r="FC7" s="216"/>
      <c r="FD7" s="217" t="s">
        <v>10</v>
      </c>
      <c r="FE7" s="219" t="s">
        <v>8</v>
      </c>
      <c r="FF7" s="220"/>
      <c r="FG7" s="220"/>
      <c r="FH7" s="220"/>
      <c r="FI7" s="220"/>
      <c r="FJ7" s="220"/>
      <c r="FK7" s="214" t="s">
        <v>9</v>
      </c>
      <c r="FL7" s="215"/>
      <c r="FM7" s="215"/>
      <c r="FN7" s="215"/>
      <c r="FO7" s="215"/>
      <c r="FP7" s="216"/>
      <c r="FQ7" s="217" t="s">
        <v>10</v>
      </c>
      <c r="FR7" s="219" t="s">
        <v>8</v>
      </c>
      <c r="FS7" s="220"/>
      <c r="FT7" s="220"/>
      <c r="FU7" s="220"/>
      <c r="FV7" s="220"/>
      <c r="FW7" s="220"/>
      <c r="FX7" s="214" t="s">
        <v>9</v>
      </c>
      <c r="FY7" s="215"/>
      <c r="FZ7" s="215"/>
      <c r="GA7" s="215"/>
      <c r="GB7" s="215"/>
      <c r="GC7" s="216"/>
      <c r="GD7" s="217" t="s">
        <v>10</v>
      </c>
      <c r="GE7" s="219" t="s">
        <v>8</v>
      </c>
      <c r="GF7" s="220"/>
      <c r="GG7" s="220"/>
      <c r="GH7" s="220"/>
      <c r="GI7" s="220"/>
      <c r="GJ7" s="220"/>
      <c r="GK7" s="214" t="s">
        <v>9</v>
      </c>
      <c r="GL7" s="215"/>
      <c r="GM7" s="215"/>
      <c r="GN7" s="215"/>
      <c r="GO7" s="215"/>
      <c r="GP7" s="216"/>
      <c r="GQ7" s="217" t="s">
        <v>10</v>
      </c>
      <c r="GR7" s="219" t="s">
        <v>8</v>
      </c>
      <c r="GS7" s="220"/>
      <c r="GT7" s="220"/>
      <c r="GU7" s="220"/>
      <c r="GV7" s="220"/>
      <c r="GW7" s="220"/>
      <c r="GX7" s="214" t="s">
        <v>9</v>
      </c>
      <c r="GY7" s="215"/>
      <c r="GZ7" s="215"/>
      <c r="HA7" s="215"/>
      <c r="HB7" s="215"/>
      <c r="HC7" s="216"/>
      <c r="HD7" s="217" t="s">
        <v>10</v>
      </c>
      <c r="HE7" s="219" t="s">
        <v>8</v>
      </c>
      <c r="HF7" s="220"/>
      <c r="HG7" s="220"/>
      <c r="HH7" s="220"/>
      <c r="HI7" s="220"/>
      <c r="HJ7" s="220"/>
      <c r="HK7" s="214" t="s">
        <v>9</v>
      </c>
      <c r="HL7" s="215"/>
      <c r="HM7" s="215"/>
      <c r="HN7" s="215"/>
      <c r="HO7" s="215"/>
      <c r="HP7" s="216"/>
      <c r="HQ7" s="217" t="s">
        <v>10</v>
      </c>
    </row>
    <row r="8" spans="1:225" s="86" customFormat="1" ht="36" customHeight="1">
      <c r="A8" s="199"/>
      <c r="B8" s="198"/>
      <c r="C8" s="225"/>
      <c r="D8" s="225"/>
      <c r="E8" s="202"/>
      <c r="F8" s="198"/>
      <c r="G8" s="198"/>
      <c r="H8" s="198"/>
      <c r="I8" s="209"/>
      <c r="J8" s="210"/>
      <c r="K8" s="211"/>
      <c r="L8" s="198"/>
      <c r="M8" s="198"/>
      <c r="N8" s="137" t="s">
        <v>11</v>
      </c>
      <c r="O8" s="137" t="s">
        <v>12</v>
      </c>
      <c r="P8" s="138" t="s">
        <v>13</v>
      </c>
      <c r="Q8" s="138" t="s">
        <v>14</v>
      </c>
      <c r="R8" s="138" t="s">
        <v>15</v>
      </c>
      <c r="S8" s="138" t="s">
        <v>16</v>
      </c>
      <c r="T8" s="137" t="s">
        <v>11</v>
      </c>
      <c r="U8" s="137" t="s">
        <v>12</v>
      </c>
      <c r="V8" s="138" t="s">
        <v>13</v>
      </c>
      <c r="W8" s="138" t="s">
        <v>14</v>
      </c>
      <c r="X8" s="138" t="s">
        <v>15</v>
      </c>
      <c r="Y8" s="139" t="s">
        <v>17</v>
      </c>
      <c r="Z8" s="221"/>
      <c r="AA8" s="137" t="s">
        <v>11</v>
      </c>
      <c r="AB8" s="137" t="s">
        <v>11</v>
      </c>
      <c r="AC8" s="137" t="s">
        <v>12</v>
      </c>
      <c r="AD8" s="137" t="s">
        <v>12</v>
      </c>
      <c r="AE8" s="138" t="s">
        <v>13</v>
      </c>
      <c r="AF8" s="138" t="s">
        <v>14</v>
      </c>
      <c r="AG8" s="138" t="s">
        <v>15</v>
      </c>
      <c r="AH8" s="138" t="s">
        <v>17</v>
      </c>
      <c r="AI8" s="137" t="s">
        <v>11</v>
      </c>
      <c r="AJ8" s="137" t="s">
        <v>12</v>
      </c>
      <c r="AK8" s="138" t="s">
        <v>13</v>
      </c>
      <c r="AL8" s="138" t="s">
        <v>14</v>
      </c>
      <c r="AM8" s="138" t="s">
        <v>15</v>
      </c>
      <c r="AN8" s="138" t="s">
        <v>17</v>
      </c>
      <c r="AO8" s="218"/>
      <c r="AP8" s="137" t="s">
        <v>11</v>
      </c>
      <c r="AQ8" s="137" t="s">
        <v>12</v>
      </c>
      <c r="AR8" s="138" t="s">
        <v>13</v>
      </c>
      <c r="AS8" s="138" t="s">
        <v>14</v>
      </c>
      <c r="AT8" s="138" t="s">
        <v>15</v>
      </c>
      <c r="AU8" s="138" t="s">
        <v>17</v>
      </c>
      <c r="AV8" s="137" t="s">
        <v>11</v>
      </c>
      <c r="AW8" s="137" t="s">
        <v>12</v>
      </c>
      <c r="AX8" s="138" t="s">
        <v>13</v>
      </c>
      <c r="AY8" s="138" t="s">
        <v>14</v>
      </c>
      <c r="AZ8" s="138" t="s">
        <v>15</v>
      </c>
      <c r="BA8" s="138" t="s">
        <v>17</v>
      </c>
      <c r="BB8" s="218"/>
      <c r="BC8" s="137" t="s">
        <v>11</v>
      </c>
      <c r="BD8" s="137" t="s">
        <v>12</v>
      </c>
      <c r="BE8" s="138" t="s">
        <v>13</v>
      </c>
      <c r="BF8" s="138" t="s">
        <v>14</v>
      </c>
      <c r="BG8" s="138" t="s">
        <v>15</v>
      </c>
      <c r="BH8" s="138" t="s">
        <v>16</v>
      </c>
      <c r="BI8" s="137" t="s">
        <v>11</v>
      </c>
      <c r="BJ8" s="137" t="s">
        <v>12</v>
      </c>
      <c r="BK8" s="138" t="s">
        <v>13</v>
      </c>
      <c r="BL8" s="138" t="s">
        <v>14</v>
      </c>
      <c r="BM8" s="138" t="s">
        <v>15</v>
      </c>
      <c r="BN8" s="138" t="s">
        <v>17</v>
      </c>
      <c r="BO8" s="218"/>
      <c r="BP8" s="137" t="s">
        <v>11</v>
      </c>
      <c r="BQ8" s="137" t="s">
        <v>11</v>
      </c>
      <c r="BR8" s="137" t="s">
        <v>12</v>
      </c>
      <c r="BS8" s="137" t="s">
        <v>12</v>
      </c>
      <c r="BT8" s="138" t="s">
        <v>13</v>
      </c>
      <c r="BU8" s="138" t="s">
        <v>14</v>
      </c>
      <c r="BV8" s="138" t="s">
        <v>15</v>
      </c>
      <c r="BW8" s="138" t="s">
        <v>17</v>
      </c>
      <c r="BX8" s="137" t="s">
        <v>11</v>
      </c>
      <c r="BY8" s="137" t="s">
        <v>12</v>
      </c>
      <c r="BZ8" s="138" t="s">
        <v>13</v>
      </c>
      <c r="CA8" s="138" t="s">
        <v>14</v>
      </c>
      <c r="CB8" s="138" t="s">
        <v>15</v>
      </c>
      <c r="CC8" s="138" t="s">
        <v>17</v>
      </c>
      <c r="CD8" s="218"/>
      <c r="CE8" s="137" t="s">
        <v>11</v>
      </c>
      <c r="CF8" s="137" t="s">
        <v>12</v>
      </c>
      <c r="CG8" s="138" t="s">
        <v>13</v>
      </c>
      <c r="CH8" s="138" t="s">
        <v>14</v>
      </c>
      <c r="CI8" s="138" t="s">
        <v>15</v>
      </c>
      <c r="CJ8" s="138" t="s">
        <v>17</v>
      </c>
      <c r="CK8" s="137" t="s">
        <v>11</v>
      </c>
      <c r="CL8" s="137" t="s">
        <v>12</v>
      </c>
      <c r="CM8" s="138" t="s">
        <v>13</v>
      </c>
      <c r="CN8" s="138" t="s">
        <v>14</v>
      </c>
      <c r="CO8" s="138" t="s">
        <v>15</v>
      </c>
      <c r="CP8" s="138" t="s">
        <v>17</v>
      </c>
      <c r="CQ8" s="218"/>
      <c r="CR8" s="137" t="s">
        <v>11</v>
      </c>
      <c r="CS8" s="137" t="s">
        <v>12</v>
      </c>
      <c r="CT8" s="138" t="s">
        <v>13</v>
      </c>
      <c r="CU8" s="138" t="s">
        <v>14</v>
      </c>
      <c r="CV8" s="138" t="s">
        <v>15</v>
      </c>
      <c r="CW8" s="138" t="s">
        <v>17</v>
      </c>
      <c r="CX8" s="137" t="s">
        <v>11</v>
      </c>
      <c r="CY8" s="137" t="s">
        <v>12</v>
      </c>
      <c r="CZ8" s="138" t="s">
        <v>13</v>
      </c>
      <c r="DA8" s="138" t="s">
        <v>14</v>
      </c>
      <c r="DB8" s="138" t="s">
        <v>15</v>
      </c>
      <c r="DC8" s="138" t="s">
        <v>17</v>
      </c>
      <c r="DD8" s="218"/>
      <c r="DE8" s="137" t="s">
        <v>11</v>
      </c>
      <c r="DF8" s="137" t="s">
        <v>12</v>
      </c>
      <c r="DG8" s="138" t="s">
        <v>13</v>
      </c>
      <c r="DH8" s="138" t="s">
        <v>14</v>
      </c>
      <c r="DI8" s="138" t="s">
        <v>15</v>
      </c>
      <c r="DJ8" s="138" t="s">
        <v>17</v>
      </c>
      <c r="DK8" s="137" t="s">
        <v>11</v>
      </c>
      <c r="DL8" s="137" t="s">
        <v>12</v>
      </c>
      <c r="DM8" s="138" t="s">
        <v>13</v>
      </c>
      <c r="DN8" s="138" t="s">
        <v>14</v>
      </c>
      <c r="DO8" s="138" t="s">
        <v>15</v>
      </c>
      <c r="DP8" s="138" t="s">
        <v>17</v>
      </c>
      <c r="DQ8" s="218"/>
      <c r="DR8" s="137" t="s">
        <v>11</v>
      </c>
      <c r="DS8" s="137" t="s">
        <v>12</v>
      </c>
      <c r="DT8" s="138" t="s">
        <v>13</v>
      </c>
      <c r="DU8" s="138" t="s">
        <v>14</v>
      </c>
      <c r="DV8" s="138" t="s">
        <v>15</v>
      </c>
      <c r="DW8" s="138" t="s">
        <v>17</v>
      </c>
      <c r="DX8" s="137" t="s">
        <v>11</v>
      </c>
      <c r="DY8" s="137" t="s">
        <v>12</v>
      </c>
      <c r="DZ8" s="138" t="s">
        <v>13</v>
      </c>
      <c r="EA8" s="138" t="s">
        <v>14</v>
      </c>
      <c r="EB8" s="138" t="s">
        <v>15</v>
      </c>
      <c r="EC8" s="138" t="s">
        <v>17</v>
      </c>
      <c r="ED8" s="218"/>
      <c r="EE8" s="137" t="s">
        <v>11</v>
      </c>
      <c r="EF8" s="137" t="s">
        <v>12</v>
      </c>
      <c r="EG8" s="138" t="s">
        <v>13</v>
      </c>
      <c r="EH8" s="138" t="s">
        <v>14</v>
      </c>
      <c r="EI8" s="138" t="s">
        <v>15</v>
      </c>
      <c r="EJ8" s="138" t="s">
        <v>17</v>
      </c>
      <c r="EK8" s="137" t="s">
        <v>11</v>
      </c>
      <c r="EL8" s="137" t="s">
        <v>12</v>
      </c>
      <c r="EM8" s="138" t="s">
        <v>13</v>
      </c>
      <c r="EN8" s="138" t="s">
        <v>14</v>
      </c>
      <c r="EO8" s="138" t="s">
        <v>15</v>
      </c>
      <c r="EP8" s="138" t="s">
        <v>17</v>
      </c>
      <c r="EQ8" s="218"/>
      <c r="ER8" s="137" t="s">
        <v>11</v>
      </c>
      <c r="ES8" s="137" t="s">
        <v>12</v>
      </c>
      <c r="ET8" s="138" t="s">
        <v>13</v>
      </c>
      <c r="EU8" s="138" t="s">
        <v>14</v>
      </c>
      <c r="EV8" s="138" t="s">
        <v>15</v>
      </c>
      <c r="EW8" s="138" t="s">
        <v>17</v>
      </c>
      <c r="EX8" s="137" t="s">
        <v>11</v>
      </c>
      <c r="EY8" s="137" t="s">
        <v>12</v>
      </c>
      <c r="EZ8" s="138" t="s">
        <v>13</v>
      </c>
      <c r="FA8" s="138" t="s">
        <v>14</v>
      </c>
      <c r="FB8" s="138" t="s">
        <v>15</v>
      </c>
      <c r="FC8" s="138" t="s">
        <v>17</v>
      </c>
      <c r="FD8" s="218"/>
      <c r="FE8" s="137" t="s">
        <v>11</v>
      </c>
      <c r="FF8" s="137" t="s">
        <v>12</v>
      </c>
      <c r="FG8" s="138" t="s">
        <v>13</v>
      </c>
      <c r="FH8" s="138" t="s">
        <v>14</v>
      </c>
      <c r="FI8" s="138" t="s">
        <v>15</v>
      </c>
      <c r="FJ8" s="138" t="s">
        <v>17</v>
      </c>
      <c r="FK8" s="137" t="s">
        <v>11</v>
      </c>
      <c r="FL8" s="137" t="s">
        <v>12</v>
      </c>
      <c r="FM8" s="138" t="s">
        <v>13</v>
      </c>
      <c r="FN8" s="138" t="s">
        <v>14</v>
      </c>
      <c r="FO8" s="138" t="s">
        <v>15</v>
      </c>
      <c r="FP8" s="138" t="s">
        <v>17</v>
      </c>
      <c r="FQ8" s="218"/>
      <c r="FR8" s="137" t="s">
        <v>11</v>
      </c>
      <c r="FS8" s="137" t="s">
        <v>12</v>
      </c>
      <c r="FT8" s="138" t="s">
        <v>13</v>
      </c>
      <c r="FU8" s="138" t="s">
        <v>14</v>
      </c>
      <c r="FV8" s="138" t="s">
        <v>15</v>
      </c>
      <c r="FW8" s="138" t="s">
        <v>17</v>
      </c>
      <c r="FX8" s="137" t="s">
        <v>11</v>
      </c>
      <c r="FY8" s="137" t="s">
        <v>12</v>
      </c>
      <c r="FZ8" s="138" t="s">
        <v>13</v>
      </c>
      <c r="GA8" s="138" t="s">
        <v>14</v>
      </c>
      <c r="GB8" s="138" t="s">
        <v>15</v>
      </c>
      <c r="GC8" s="138" t="s">
        <v>17</v>
      </c>
      <c r="GD8" s="218"/>
      <c r="GE8" s="137" t="s">
        <v>11</v>
      </c>
      <c r="GF8" s="137" t="s">
        <v>12</v>
      </c>
      <c r="GG8" s="138" t="s">
        <v>13</v>
      </c>
      <c r="GH8" s="138" t="s">
        <v>14</v>
      </c>
      <c r="GI8" s="138" t="s">
        <v>15</v>
      </c>
      <c r="GJ8" s="138" t="s">
        <v>17</v>
      </c>
      <c r="GK8" s="137" t="s">
        <v>11</v>
      </c>
      <c r="GL8" s="137" t="s">
        <v>12</v>
      </c>
      <c r="GM8" s="138" t="s">
        <v>13</v>
      </c>
      <c r="GN8" s="138" t="s">
        <v>14</v>
      </c>
      <c r="GO8" s="138" t="s">
        <v>15</v>
      </c>
      <c r="GP8" s="138" t="s">
        <v>17</v>
      </c>
      <c r="GQ8" s="218"/>
      <c r="GR8" s="137" t="s">
        <v>11</v>
      </c>
      <c r="GS8" s="137" t="s">
        <v>12</v>
      </c>
      <c r="GT8" s="138" t="s">
        <v>13</v>
      </c>
      <c r="GU8" s="138" t="s">
        <v>14</v>
      </c>
      <c r="GV8" s="138" t="s">
        <v>15</v>
      </c>
      <c r="GW8" s="138" t="s">
        <v>17</v>
      </c>
      <c r="GX8" s="137" t="s">
        <v>11</v>
      </c>
      <c r="GY8" s="137" t="s">
        <v>12</v>
      </c>
      <c r="GZ8" s="138" t="s">
        <v>13</v>
      </c>
      <c r="HA8" s="138" t="s">
        <v>14</v>
      </c>
      <c r="HB8" s="138" t="s">
        <v>15</v>
      </c>
      <c r="HC8" s="138" t="s">
        <v>17</v>
      </c>
      <c r="HD8" s="218"/>
      <c r="HE8" s="137" t="s">
        <v>11</v>
      </c>
      <c r="HF8" s="137" t="s">
        <v>12</v>
      </c>
      <c r="HG8" s="138" t="s">
        <v>13</v>
      </c>
      <c r="HH8" s="138" t="s">
        <v>14</v>
      </c>
      <c r="HI8" s="138" t="s">
        <v>15</v>
      </c>
      <c r="HJ8" s="138" t="s">
        <v>17</v>
      </c>
      <c r="HK8" s="137" t="s">
        <v>11</v>
      </c>
      <c r="HL8" s="137" t="s">
        <v>12</v>
      </c>
      <c r="HM8" s="138" t="s">
        <v>13</v>
      </c>
      <c r="HN8" s="138" t="s">
        <v>14</v>
      </c>
      <c r="HO8" s="138" t="s">
        <v>15</v>
      </c>
      <c r="HP8" s="138" t="s">
        <v>17</v>
      </c>
      <c r="HQ8" s="218"/>
    </row>
    <row r="9" spans="1:225" s="40" customFormat="1" ht="18" customHeight="1">
      <c r="A9" s="30">
        <v>1</v>
      </c>
      <c r="B9" s="30" t="s">
        <v>114</v>
      </c>
      <c r="C9" s="30" t="s">
        <v>115</v>
      </c>
      <c r="D9" s="31" t="s">
        <v>116</v>
      </c>
      <c r="E9" s="65" t="str">
        <f>C9&amp;D9</f>
        <v>1313KT1410</v>
      </c>
      <c r="F9" s="42" t="s">
        <v>117</v>
      </c>
      <c r="G9" s="43" t="s">
        <v>118</v>
      </c>
      <c r="H9" s="66" t="str">
        <f>I9&amp;"/"&amp;J9&amp;"/"&amp;19&amp;K9</f>
        <v>18/09/1994</v>
      </c>
      <c r="I9" s="31" t="s">
        <v>119</v>
      </c>
      <c r="J9" s="31" t="s">
        <v>120</v>
      </c>
      <c r="K9" s="31" t="s">
        <v>121</v>
      </c>
      <c r="L9" s="31" t="s">
        <v>122</v>
      </c>
      <c r="M9" s="30" t="s">
        <v>123</v>
      </c>
      <c r="N9" s="33"/>
      <c r="O9" s="33"/>
      <c r="P9" s="142">
        <f aca="true" t="shared" si="0" ref="P9:P14">ROUND((N9+O9*2)/3,1)</f>
        <v>0</v>
      </c>
      <c r="Q9" s="33"/>
      <c r="R9" s="33"/>
      <c r="S9" s="128">
        <f aca="true" t="shared" si="1" ref="S9:S14">ROUND((MAX(Q9:R9)+P9)/2,1)</f>
        <v>0</v>
      </c>
      <c r="T9" s="33"/>
      <c r="U9" s="33"/>
      <c r="V9" s="142">
        <f aca="true" t="shared" si="2" ref="V9:V14">ROUND((T9+U9*2)/3,1)</f>
        <v>0</v>
      </c>
      <c r="W9" s="33"/>
      <c r="X9" s="33"/>
      <c r="Y9" s="128">
        <f aca="true" t="shared" si="3" ref="Y9:Y14">ROUND((MAX(W9:X9)+V9)/2,1)</f>
        <v>0</v>
      </c>
      <c r="Z9" s="143">
        <f aca="true" t="shared" si="4" ref="Z9:Z14">ROUND(IF(V9=0,(MAX(Q9,R9)+P9)/2,(MAX(W9,X9)+V9)/2),1)</f>
        <v>0</v>
      </c>
      <c r="AA9" s="33">
        <v>6</v>
      </c>
      <c r="AB9" s="33">
        <v>5</v>
      </c>
      <c r="AC9" s="33">
        <v>5</v>
      </c>
      <c r="AD9" s="33">
        <v>6</v>
      </c>
      <c r="AE9" s="142">
        <f aca="true" t="shared" si="5" ref="AE9:AE14">ROUND((AA9+AB9+AC9*2+AD9*2)/6,1)</f>
        <v>5.5</v>
      </c>
      <c r="AF9" s="33">
        <v>7</v>
      </c>
      <c r="AG9" s="33"/>
      <c r="AH9" s="128">
        <f aca="true" t="shared" si="6" ref="AH9:AH14">ROUND((MAX(AF9:AG9)+AE9)/2,1)</f>
        <v>6.3</v>
      </c>
      <c r="AI9" s="33"/>
      <c r="AJ9" s="33"/>
      <c r="AK9" s="142">
        <f aca="true" t="shared" si="7" ref="AK9:AK14">ROUND((AI9+AJ9*2)/3,1)</f>
        <v>0</v>
      </c>
      <c r="AL9" s="33"/>
      <c r="AM9" s="33"/>
      <c r="AN9" s="128">
        <f aca="true" t="shared" si="8" ref="AN9:AN14">ROUND((MAX(AL9:AM9)+AK9)/2,1)</f>
        <v>0</v>
      </c>
      <c r="AO9" s="143">
        <f aca="true" t="shared" si="9" ref="AO9:AO14">ROUND(IF(AK9=0,(MAX(AF9,AG9)+AE9)/2,(MAX(AL9,AM9)+AK9)/2),1)</f>
        <v>6.3</v>
      </c>
      <c r="AP9" s="33">
        <v>5</v>
      </c>
      <c r="AQ9" s="33">
        <v>5</v>
      </c>
      <c r="AR9" s="142">
        <f aca="true" t="shared" si="10" ref="AR9:AR14">ROUND((AP9+AQ9*2)/3,1)</f>
        <v>5</v>
      </c>
      <c r="AS9" s="33">
        <v>5</v>
      </c>
      <c r="AT9" s="33"/>
      <c r="AU9" s="128">
        <f aca="true" t="shared" si="11" ref="AU9:AU14">ROUND((MAX(AS9:AT9)+AR9)/2,1)</f>
        <v>5</v>
      </c>
      <c r="AV9" s="33"/>
      <c r="AW9" s="33"/>
      <c r="AX9" s="142">
        <f aca="true" t="shared" si="12" ref="AX9:AX14">ROUND((AV9+AW9*2)/3,1)</f>
        <v>0</v>
      </c>
      <c r="AY9" s="35"/>
      <c r="AZ9" s="35"/>
      <c r="BA9" s="128">
        <f aca="true" t="shared" si="13" ref="BA9:BA14">ROUND((MAX(AY9:AZ9)+AX9)/2,1)</f>
        <v>0</v>
      </c>
      <c r="BB9" s="143">
        <f aca="true" t="shared" si="14" ref="BB9:BB14">ROUND(IF(AX9=0,(MAX(AS9,AT9)+AR9)/2,(MAX(AY9,AZ9)+AX9)/2),1)</f>
        <v>5</v>
      </c>
      <c r="BC9" s="33">
        <v>8</v>
      </c>
      <c r="BD9" s="36"/>
      <c r="BE9" s="142">
        <f aca="true" t="shared" si="15" ref="BE9:BE14">ROUND((BC9+BD9*2)/3,1)</f>
        <v>2.7</v>
      </c>
      <c r="BF9" s="36"/>
      <c r="BG9" s="33"/>
      <c r="BH9" s="128">
        <f aca="true" t="shared" si="16" ref="BH9:BH14">ROUND((MAX(BF9:BG9)+BE9)/2,1)</f>
        <v>1.4</v>
      </c>
      <c r="BI9" s="35"/>
      <c r="BJ9" s="35"/>
      <c r="BK9" s="142">
        <f aca="true" t="shared" si="17" ref="BK9:BK14">ROUND((BI9+BJ9*2)/3,1)</f>
        <v>0</v>
      </c>
      <c r="BL9" s="35"/>
      <c r="BM9" s="35"/>
      <c r="BN9" s="128">
        <f aca="true" t="shared" si="18" ref="BN9:BN14">ROUND((MAX(BL9:BM9)+BK9)/2,1)</f>
        <v>0</v>
      </c>
      <c r="BO9" s="143">
        <f aca="true" t="shared" si="19" ref="BO9:BO14">ROUND(IF(BK9=0,(MAX(BF9,BG9)+BE9)/2,(MAX(BL9,BM9)+BK9)/2),1)</f>
        <v>1.4</v>
      </c>
      <c r="BP9" s="33" t="s">
        <v>543</v>
      </c>
      <c r="BQ9" s="33"/>
      <c r="BR9" s="33" t="s">
        <v>545</v>
      </c>
      <c r="BS9" s="33"/>
      <c r="BT9" s="142">
        <f aca="true" t="shared" si="20" ref="BT9:BT14">ROUND((BP9+BR9*2)/3,1)</f>
        <v>6.3</v>
      </c>
      <c r="BU9" s="33">
        <v>5</v>
      </c>
      <c r="BV9" s="33"/>
      <c r="BW9" s="128">
        <f aca="true" t="shared" si="21" ref="BW9:BW14">ROUND((MAX(BU9:BV9)+BT9)/2,1)</f>
        <v>5.7</v>
      </c>
      <c r="BX9" s="32"/>
      <c r="BY9" s="32"/>
      <c r="BZ9" s="142">
        <f aca="true" t="shared" si="22" ref="BZ9:BZ14">ROUND((BX9+BY9*2)/3,1)</f>
        <v>0</v>
      </c>
      <c r="CA9" s="32"/>
      <c r="CB9" s="32"/>
      <c r="CC9" s="128">
        <f aca="true" t="shared" si="23" ref="CC9:CC14">ROUND((MAX(CA9:CB9)+BZ9)/2,1)</f>
        <v>0</v>
      </c>
      <c r="CD9" s="143">
        <f aca="true" t="shared" si="24" ref="CD9:CD14">ROUND(IF(BZ9=0,(MAX(BU9,BV9)+BT9)/2,(MAX(CA9,CB9)+BZ9)/2),1)</f>
        <v>5.7</v>
      </c>
      <c r="CE9" s="33">
        <v>6</v>
      </c>
      <c r="CF9" s="33">
        <v>5</v>
      </c>
      <c r="CG9" s="142">
        <f aca="true" t="shared" si="25" ref="CG9:CG14">ROUND((CE9+CF9*2)/3,1)</f>
        <v>5.3</v>
      </c>
      <c r="CH9" s="33">
        <v>4</v>
      </c>
      <c r="CI9" s="33"/>
      <c r="CJ9" s="128">
        <f aca="true" t="shared" si="26" ref="CJ9:CJ14">ROUND((MAX(CH9:CI9)+CG9)/2,1)</f>
        <v>4.7</v>
      </c>
      <c r="CK9" s="33"/>
      <c r="CL9" s="33"/>
      <c r="CM9" s="142">
        <f aca="true" t="shared" si="27" ref="CM9:CM14">ROUND((CK9+CL9*2)/3,1)</f>
        <v>0</v>
      </c>
      <c r="CN9" s="33"/>
      <c r="CO9" s="33"/>
      <c r="CP9" s="128">
        <f aca="true" t="shared" si="28" ref="CP9:CP14">ROUND((MAX(CN9:CO9)+CM9)/2,1)</f>
        <v>0</v>
      </c>
      <c r="CQ9" s="143">
        <f aca="true" t="shared" si="29" ref="CQ9:CQ14">ROUND(IF(CM9=0,(MAX(CH9,CI9)+CG9)/2,(MAX(CN9,CO9)+CM9)/2),1)</f>
        <v>4.7</v>
      </c>
      <c r="CR9" s="33"/>
      <c r="CS9" s="33"/>
      <c r="CT9" s="142">
        <f aca="true" t="shared" si="30" ref="CT9:CT14">ROUND((CR9+CS9*2)/3,1)</f>
        <v>0</v>
      </c>
      <c r="CU9" s="33"/>
      <c r="CV9" s="33"/>
      <c r="CW9" s="128">
        <f aca="true" t="shared" si="31" ref="CW9:CW14">ROUND((MAX(CU9:CV9)+CT9)/2,1)</f>
        <v>0</v>
      </c>
      <c r="CX9" s="33"/>
      <c r="CY9" s="33"/>
      <c r="CZ9" s="142">
        <f aca="true" t="shared" si="32" ref="CZ9:CZ14">ROUND((CX9+CY9*2)/3,1)</f>
        <v>0</v>
      </c>
      <c r="DA9" s="35"/>
      <c r="DB9" s="35"/>
      <c r="DC9" s="128">
        <f aca="true" t="shared" si="33" ref="DC9:DC14">ROUND((MAX(DA9:DB9)+CZ9)/2,1)</f>
        <v>0</v>
      </c>
      <c r="DD9" s="143">
        <f aca="true" t="shared" si="34" ref="DD9:DD14">ROUND(IF(CZ9=0,(MAX(CU9,CV9)+CT9)/2,(MAX(DA9,DB9)+CZ9)/2),1)</f>
        <v>0</v>
      </c>
      <c r="DE9" s="50">
        <v>7</v>
      </c>
      <c r="DF9" s="50">
        <v>0</v>
      </c>
      <c r="DG9" s="128">
        <f aca="true" t="shared" si="35" ref="DG9:DG14">ROUND((DE9+DF9*2)/3,1)</f>
        <v>2.3</v>
      </c>
      <c r="DH9" s="127"/>
      <c r="DI9" s="126"/>
      <c r="DJ9" s="128">
        <f aca="true" t="shared" si="36" ref="DJ9:DJ14">ROUND((MAX(DH9:DI9)+DG9)/2,1)</f>
        <v>1.2</v>
      </c>
      <c r="DK9" s="126"/>
      <c r="DL9" s="126"/>
      <c r="DM9" s="128">
        <f aca="true" t="shared" si="37" ref="DM9:DM14">ROUND((DK9+DM9*2)/3,1)</f>
        <v>0</v>
      </c>
      <c r="DN9" s="126"/>
      <c r="DO9" s="126"/>
      <c r="DP9" s="128">
        <f aca="true" t="shared" si="38" ref="DP9:DP14">ROUND((MAX(DN9:DO9)+DM9)/2,1)</f>
        <v>0</v>
      </c>
      <c r="DQ9" s="170">
        <f aca="true" t="shared" si="39" ref="DQ9:DQ14">ROUND(IF(DL9=0,(MAX(DG9,DH9)+DF9)/2,(MAX(DM9,DN9)+DL9)/2),1)</f>
        <v>1.2</v>
      </c>
      <c r="DR9" s="33"/>
      <c r="DS9" s="33"/>
      <c r="DT9" s="142">
        <f aca="true" t="shared" si="40" ref="DT9:DT14">ROUND((DR9+DS9*2)/3,1)</f>
        <v>0</v>
      </c>
      <c r="DU9" s="33"/>
      <c r="DV9" s="33"/>
      <c r="DW9" s="128">
        <f aca="true" t="shared" si="41" ref="DW9:DW14">ROUND((MAX(DU9:DV9)+DT9)/2,1)</f>
        <v>0</v>
      </c>
      <c r="DX9" s="35"/>
      <c r="DY9" s="35"/>
      <c r="DZ9" s="142">
        <f aca="true" t="shared" si="42" ref="DZ9:DZ14">ROUND((DX9+DY9*2)/3,1)</f>
        <v>0</v>
      </c>
      <c r="EA9" s="35"/>
      <c r="EB9" s="35"/>
      <c r="EC9" s="128">
        <f aca="true" t="shared" si="43" ref="EC9:EC14">ROUND((MAX(EA9:EB9)+DZ9)/2,1)</f>
        <v>0</v>
      </c>
      <c r="ED9" s="143">
        <f aca="true" t="shared" si="44" ref="ED9:ED14">ROUND(IF(DZ9=0,(MAX(DU9,DV9)+DT9)/2,(MAX(EA9,EB9)+DZ9)/2),1)</f>
        <v>0</v>
      </c>
      <c r="EE9" s="33"/>
      <c r="EF9" s="33"/>
      <c r="EG9" s="142">
        <f aca="true" t="shared" si="45" ref="EG9:EG14">ROUND((EE9+EE9*2)/3,1)</f>
        <v>0</v>
      </c>
      <c r="EH9" s="33"/>
      <c r="EI9" s="33"/>
      <c r="EJ9" s="128">
        <f aca="true" t="shared" si="46" ref="EJ9:EJ14">ROUND((MAX(EH9:EI9)+EG9)/2,1)</f>
        <v>0</v>
      </c>
      <c r="EK9" s="33"/>
      <c r="EL9" s="33"/>
      <c r="EM9" s="142">
        <f aca="true" t="shared" si="47" ref="EM9:EM14">ROUND((EK9+EL9*2)/3,1)</f>
        <v>0</v>
      </c>
      <c r="EN9" s="33"/>
      <c r="EO9" s="33"/>
      <c r="EP9" s="128">
        <f aca="true" t="shared" si="48" ref="EP9:EP14">ROUND((MAX(EN9:EO9)+EM9)/2,1)</f>
        <v>0</v>
      </c>
      <c r="EQ9" s="143">
        <f aca="true" t="shared" si="49" ref="EQ9:EQ14">ROUND(IF(EM9=0,(MAX(EH9,EI9)+EG9)/2,(MAX(EN9,EO9)+EM9)/2),1)</f>
        <v>0</v>
      </c>
      <c r="ER9" s="33"/>
      <c r="ES9" s="33"/>
      <c r="ET9" s="142">
        <f aca="true" t="shared" si="50" ref="ET9:ET14">ROUND((ER9+ES9*2)/3,1)</f>
        <v>0</v>
      </c>
      <c r="EU9" s="33"/>
      <c r="EV9" s="33"/>
      <c r="EW9" s="128">
        <f aca="true" t="shared" si="51" ref="EW9:EW14">ROUND((MAX(EU9:EV9)+ET9)/2,1)</f>
        <v>0</v>
      </c>
      <c r="EX9" s="33"/>
      <c r="EY9" s="33"/>
      <c r="EZ9" s="142">
        <f aca="true" t="shared" si="52" ref="EZ9:EZ14">ROUND((EX9+EY9*2)/2,1)</f>
        <v>0</v>
      </c>
      <c r="FA9" s="33"/>
      <c r="FB9" s="33"/>
      <c r="FC9" s="128">
        <f aca="true" t="shared" si="53" ref="FC9:FC14">ROUND((MAX(FA9:FB9)+EZ9)/2,1)</f>
        <v>0</v>
      </c>
      <c r="FD9" s="143">
        <f aca="true" t="shared" si="54" ref="FD9:FD14">ROUND(IF(EZ9=0,(MAX(EU9,EV9)+ET9)/2,(MAX(FA9,FB9)+EZ9)/2),1)</f>
        <v>0</v>
      </c>
      <c r="FE9" s="33"/>
      <c r="FF9" s="33"/>
      <c r="FG9" s="142">
        <f aca="true" t="shared" si="55" ref="FG9:FG14">ROUND((FE9+FF9*2)/3,1)</f>
        <v>0</v>
      </c>
      <c r="FH9" s="33"/>
      <c r="FI9" s="33"/>
      <c r="FJ9" s="128">
        <f aca="true" t="shared" si="56" ref="FJ9:FJ14">ROUND((MAX(FH9:FI9)+FG9)/2,1)</f>
        <v>0</v>
      </c>
      <c r="FK9" s="35"/>
      <c r="FL9" s="35"/>
      <c r="FM9" s="142">
        <f aca="true" t="shared" si="57" ref="FM9:FM14">ROUND((FK9+FL9*2)/3,1)</f>
        <v>0</v>
      </c>
      <c r="FN9" s="35"/>
      <c r="FO9" s="35"/>
      <c r="FP9" s="128">
        <f aca="true" t="shared" si="58" ref="FP9:FP14">ROUND((MAX(FN9:FO9)+FM9)/2,1)</f>
        <v>0</v>
      </c>
      <c r="FQ9" s="143">
        <f aca="true" t="shared" si="59" ref="FQ9:FQ14">ROUND(IF(FM9=0,(MAX(FH9,FI9)+FG9)/2,(MAX(FN9,FO9)+FM9)/2),1)</f>
        <v>0</v>
      </c>
      <c r="FR9" s="33"/>
      <c r="FS9" s="33"/>
      <c r="FT9" s="142">
        <f aca="true" t="shared" si="60" ref="FT9:FT14">ROUND((FR9+FS9*2)/3,1)</f>
        <v>0</v>
      </c>
      <c r="FU9" s="33"/>
      <c r="FV9" s="33"/>
      <c r="FW9" s="128">
        <f aca="true" t="shared" si="61" ref="FW9:FW14">ROUND((MAX(FU9:FV9)+FT9)/2,1)</f>
        <v>0</v>
      </c>
      <c r="FX9" s="33"/>
      <c r="FY9" s="33"/>
      <c r="FZ9" s="142">
        <f aca="true" t="shared" si="62" ref="FZ9:FZ14">ROUND((FX9+FY9*2)/3,1)</f>
        <v>0</v>
      </c>
      <c r="GA9" s="33"/>
      <c r="GB9" s="33"/>
      <c r="GC9" s="128">
        <f aca="true" t="shared" si="63" ref="GC9:GC14">ROUND((MAX(GA9:GB9)+FZ9)/2,1)</f>
        <v>0</v>
      </c>
      <c r="GD9" s="143">
        <f aca="true" t="shared" si="64" ref="GD9:GD14">ROUND(IF(FZ9=0,(MAX(FU9,FV9)+FT9)/2,(MAX(GA9,GB9)+FZ9)/2),1)</f>
        <v>0</v>
      </c>
      <c r="GE9" s="33"/>
      <c r="GF9" s="33"/>
      <c r="GG9" s="142">
        <f aca="true" t="shared" si="65" ref="GG9:GG14">ROUND((GE9+GF9*2)/3,1)</f>
        <v>0</v>
      </c>
      <c r="GH9" s="33"/>
      <c r="GI9" s="33"/>
      <c r="GJ9" s="128">
        <f aca="true" t="shared" si="66" ref="GJ9:GJ14">ROUND((MAX(GH9:GI9)+GG9)/2,1)</f>
        <v>0</v>
      </c>
      <c r="GK9" s="33"/>
      <c r="GL9" s="33"/>
      <c r="GM9" s="142">
        <f aca="true" t="shared" si="67" ref="GM9:GM14">ROUND((GK9+GL9*2)/3,1)</f>
        <v>0</v>
      </c>
      <c r="GN9" s="33"/>
      <c r="GO9" s="33"/>
      <c r="GP9" s="128">
        <f aca="true" t="shared" si="68" ref="GP9:GP14">ROUND((MAX(GN9:GO9)+GM9)/2,1)</f>
        <v>0</v>
      </c>
      <c r="GQ9" s="143">
        <f aca="true" t="shared" si="69" ref="GQ9:GQ14">ROUND(IF(GM9=0,(MAX(GH9,GI9)+GG9)/2,(MAX(GN9,GO9)+GM9)/2),1)</f>
        <v>0</v>
      </c>
      <c r="GR9" s="33"/>
      <c r="GS9" s="33"/>
      <c r="GT9" s="142">
        <f aca="true" t="shared" si="70" ref="GT9:GT14">ROUND((GR9+GS9*2)/3,1)</f>
        <v>0</v>
      </c>
      <c r="GU9" s="33"/>
      <c r="GV9" s="33"/>
      <c r="GW9" s="128">
        <f aca="true" t="shared" si="71" ref="GW9:GW14">ROUND((MAX(GU9:GV9)+GT9)/2,1)</f>
        <v>0</v>
      </c>
      <c r="GX9" s="33"/>
      <c r="GY9" s="33"/>
      <c r="GZ9" s="142">
        <f aca="true" t="shared" si="72" ref="GZ9:GZ14">ROUND((GX9+GY9*2)/3,1)</f>
        <v>0</v>
      </c>
      <c r="HA9" s="33"/>
      <c r="HB9" s="33"/>
      <c r="HC9" s="128">
        <f aca="true" t="shared" si="73" ref="HC9:HC14">ROUND((MAX(HA9:HB9)+GZ9)/2,1)</f>
        <v>0</v>
      </c>
      <c r="HD9" s="143">
        <f aca="true" t="shared" si="74" ref="HD9:HD14">ROUND(IF(GZ9=0,(MAX(GU9,GV9)+GT9)/2,(MAX(HA9,HB9)+GZ9)/2),1)</f>
        <v>0</v>
      </c>
      <c r="HE9" s="32"/>
      <c r="HF9" s="32"/>
      <c r="HG9" s="142">
        <f aca="true" t="shared" si="75" ref="HG9:HG14">ROUND((HE9+HF9*2)/3,1)</f>
        <v>0</v>
      </c>
      <c r="HH9" s="131"/>
      <c r="HI9" s="131"/>
      <c r="HJ9" s="128">
        <f aca="true" t="shared" si="76" ref="HJ9:HJ14">ROUND((MAX(HH9:HI9)+HG9)/3,1)</f>
        <v>0</v>
      </c>
      <c r="HK9" s="32"/>
      <c r="HL9" s="32"/>
      <c r="HM9" s="142">
        <f aca="true" t="shared" si="77" ref="HM9:HM14">ROUND((HK9+HL9*2)/3,1)</f>
        <v>0</v>
      </c>
      <c r="HN9" s="32"/>
      <c r="HO9" s="32"/>
      <c r="HP9" s="128">
        <f aca="true" t="shared" si="78" ref="HP9:HP14">ROUND((MAX(HN9:HO9)+HM9)/2,1)</f>
        <v>0</v>
      </c>
      <c r="HQ9" s="143">
        <f aca="true" t="shared" si="79" ref="HQ9:HQ14">ROUND(IF(HM9=0,(MAX(HH9,HI9)+HG9)/2,(MAX(HN9,HO9)+HM9)/2),1)</f>
        <v>0</v>
      </c>
    </row>
    <row r="10" spans="1:225" s="40" customFormat="1" ht="18" customHeight="1">
      <c r="A10" s="30">
        <v>2</v>
      </c>
      <c r="B10" s="30" t="s">
        <v>114</v>
      </c>
      <c r="C10" s="30" t="s">
        <v>115</v>
      </c>
      <c r="D10" s="31" t="s">
        <v>582</v>
      </c>
      <c r="E10" s="65" t="str">
        <f>C10&amp;D10</f>
        <v>1313KT1497</v>
      </c>
      <c r="F10" s="53" t="s">
        <v>609</v>
      </c>
      <c r="G10" s="54" t="s">
        <v>610</v>
      </c>
      <c r="H10" s="110" t="str">
        <f>I10&amp;"/"&amp;J10&amp;"/"&amp;19&amp;K10</f>
        <v>23/05/1992</v>
      </c>
      <c r="I10" s="31" t="s">
        <v>434</v>
      </c>
      <c r="J10" s="31" t="s">
        <v>130</v>
      </c>
      <c r="K10" s="31" t="s">
        <v>138</v>
      </c>
      <c r="L10" s="31" t="s">
        <v>583</v>
      </c>
      <c r="M10" s="30" t="s">
        <v>314</v>
      </c>
      <c r="N10" s="33"/>
      <c r="O10" s="33"/>
      <c r="P10" s="142">
        <f t="shared" si="0"/>
        <v>0</v>
      </c>
      <c r="Q10" s="33"/>
      <c r="R10" s="33"/>
      <c r="S10" s="128">
        <f t="shared" si="1"/>
        <v>0</v>
      </c>
      <c r="T10" s="33"/>
      <c r="U10" s="33"/>
      <c r="V10" s="142">
        <f t="shared" si="2"/>
        <v>0</v>
      </c>
      <c r="W10" s="33"/>
      <c r="X10" s="33"/>
      <c r="Y10" s="128">
        <f t="shared" si="3"/>
        <v>0</v>
      </c>
      <c r="Z10" s="143">
        <f t="shared" si="4"/>
        <v>0</v>
      </c>
      <c r="AA10" s="33"/>
      <c r="AB10" s="33"/>
      <c r="AC10" s="33"/>
      <c r="AD10" s="33"/>
      <c r="AE10" s="142">
        <f t="shared" si="5"/>
        <v>0</v>
      </c>
      <c r="AF10" s="33"/>
      <c r="AG10" s="33"/>
      <c r="AH10" s="128">
        <f t="shared" si="6"/>
        <v>0</v>
      </c>
      <c r="AI10" s="33"/>
      <c r="AJ10" s="33"/>
      <c r="AK10" s="142">
        <f t="shared" si="7"/>
        <v>0</v>
      </c>
      <c r="AL10" s="33"/>
      <c r="AM10" s="33"/>
      <c r="AN10" s="128">
        <f t="shared" si="8"/>
        <v>0</v>
      </c>
      <c r="AO10" s="143">
        <f t="shared" si="9"/>
        <v>0</v>
      </c>
      <c r="AP10" s="33"/>
      <c r="AQ10" s="33"/>
      <c r="AR10" s="142">
        <f t="shared" si="10"/>
        <v>0</v>
      </c>
      <c r="AS10" s="33"/>
      <c r="AT10" s="33"/>
      <c r="AU10" s="128">
        <f t="shared" si="11"/>
        <v>0</v>
      </c>
      <c r="AV10" s="33"/>
      <c r="AW10" s="33"/>
      <c r="AX10" s="142">
        <f t="shared" si="12"/>
        <v>0</v>
      </c>
      <c r="AY10" s="35"/>
      <c r="AZ10" s="35"/>
      <c r="BA10" s="128">
        <f t="shared" si="13"/>
        <v>0</v>
      </c>
      <c r="BB10" s="143">
        <f t="shared" si="14"/>
        <v>0</v>
      </c>
      <c r="BC10" s="33"/>
      <c r="BD10" s="33"/>
      <c r="BE10" s="142">
        <f t="shared" si="15"/>
        <v>0</v>
      </c>
      <c r="BF10" s="33"/>
      <c r="BG10" s="33"/>
      <c r="BH10" s="128">
        <f t="shared" si="16"/>
        <v>0</v>
      </c>
      <c r="BI10" s="35"/>
      <c r="BJ10" s="35"/>
      <c r="BK10" s="142">
        <f t="shared" si="17"/>
        <v>0</v>
      </c>
      <c r="BL10" s="35"/>
      <c r="BM10" s="35"/>
      <c r="BN10" s="128">
        <f t="shared" si="18"/>
        <v>0</v>
      </c>
      <c r="BO10" s="143">
        <f t="shared" si="19"/>
        <v>0</v>
      </c>
      <c r="BP10" s="33"/>
      <c r="BQ10" s="33"/>
      <c r="BR10" s="33"/>
      <c r="BS10" s="33"/>
      <c r="BT10" s="142">
        <f t="shared" si="20"/>
        <v>0</v>
      </c>
      <c r="BU10" s="33"/>
      <c r="BV10" s="33"/>
      <c r="BW10" s="128">
        <f t="shared" si="21"/>
        <v>0</v>
      </c>
      <c r="BX10" s="32"/>
      <c r="BY10" s="32"/>
      <c r="BZ10" s="142">
        <f t="shared" si="22"/>
        <v>0</v>
      </c>
      <c r="CA10" s="32"/>
      <c r="CB10" s="32"/>
      <c r="CC10" s="128">
        <f t="shared" si="23"/>
        <v>0</v>
      </c>
      <c r="CD10" s="143">
        <f t="shared" si="24"/>
        <v>0</v>
      </c>
      <c r="CE10" s="33">
        <v>7</v>
      </c>
      <c r="CF10" s="33">
        <v>7</v>
      </c>
      <c r="CG10" s="142">
        <f t="shared" si="25"/>
        <v>7</v>
      </c>
      <c r="CH10" s="36"/>
      <c r="CI10" s="33"/>
      <c r="CJ10" s="128">
        <f t="shared" si="26"/>
        <v>3.5</v>
      </c>
      <c r="CK10" s="33"/>
      <c r="CL10" s="33"/>
      <c r="CM10" s="142">
        <f t="shared" si="27"/>
        <v>0</v>
      </c>
      <c r="CN10" s="33"/>
      <c r="CO10" s="33"/>
      <c r="CP10" s="128">
        <f t="shared" si="28"/>
        <v>0</v>
      </c>
      <c r="CQ10" s="143">
        <f t="shared" si="29"/>
        <v>3.5</v>
      </c>
      <c r="CR10" s="33"/>
      <c r="CS10" s="33"/>
      <c r="CT10" s="142">
        <f t="shared" si="30"/>
        <v>0</v>
      </c>
      <c r="CU10" s="33"/>
      <c r="CV10" s="33"/>
      <c r="CW10" s="128">
        <f t="shared" si="31"/>
        <v>0</v>
      </c>
      <c r="CX10" s="33"/>
      <c r="CY10" s="33"/>
      <c r="CZ10" s="142">
        <f t="shared" si="32"/>
        <v>0</v>
      </c>
      <c r="DA10" s="35"/>
      <c r="DB10" s="35"/>
      <c r="DC10" s="128">
        <f t="shared" si="33"/>
        <v>0</v>
      </c>
      <c r="DD10" s="143">
        <f t="shared" si="34"/>
        <v>0</v>
      </c>
      <c r="DE10" s="33"/>
      <c r="DF10" s="33"/>
      <c r="DG10" s="142">
        <f t="shared" si="35"/>
        <v>0</v>
      </c>
      <c r="DH10" s="33"/>
      <c r="DI10" s="33"/>
      <c r="DJ10" s="51">
        <f t="shared" si="36"/>
        <v>0</v>
      </c>
      <c r="DK10" s="33"/>
      <c r="DL10" s="33"/>
      <c r="DM10" s="142">
        <f t="shared" si="37"/>
        <v>0</v>
      </c>
      <c r="DN10" s="33"/>
      <c r="DO10" s="33"/>
      <c r="DP10" s="51">
        <f t="shared" si="38"/>
        <v>0</v>
      </c>
      <c r="DQ10" s="169">
        <f t="shared" si="39"/>
        <v>0</v>
      </c>
      <c r="DR10" s="33"/>
      <c r="DS10" s="33"/>
      <c r="DT10" s="142">
        <f t="shared" si="40"/>
        <v>0</v>
      </c>
      <c r="DU10" s="33"/>
      <c r="DV10" s="33"/>
      <c r="DW10" s="128">
        <f t="shared" si="41"/>
        <v>0</v>
      </c>
      <c r="DX10" s="35"/>
      <c r="DY10" s="35"/>
      <c r="DZ10" s="142">
        <f t="shared" si="42"/>
        <v>0</v>
      </c>
      <c r="EA10" s="35"/>
      <c r="EB10" s="35"/>
      <c r="EC10" s="128">
        <f t="shared" si="43"/>
        <v>0</v>
      </c>
      <c r="ED10" s="143">
        <f t="shared" si="44"/>
        <v>0</v>
      </c>
      <c r="EE10" s="33">
        <v>6</v>
      </c>
      <c r="EF10" s="33">
        <v>5</v>
      </c>
      <c r="EG10" s="142">
        <f t="shared" si="45"/>
        <v>6</v>
      </c>
      <c r="EH10" s="33">
        <v>5</v>
      </c>
      <c r="EI10" s="33"/>
      <c r="EJ10" s="128">
        <f t="shared" si="46"/>
        <v>5.5</v>
      </c>
      <c r="EK10" s="33"/>
      <c r="EL10" s="33"/>
      <c r="EM10" s="142">
        <f t="shared" si="47"/>
        <v>0</v>
      </c>
      <c r="EN10" s="33"/>
      <c r="EO10" s="33"/>
      <c r="EP10" s="128">
        <f t="shared" si="48"/>
        <v>0</v>
      </c>
      <c r="EQ10" s="143">
        <f t="shared" si="49"/>
        <v>5.5</v>
      </c>
      <c r="ER10" s="33"/>
      <c r="ES10" s="33"/>
      <c r="ET10" s="142">
        <f t="shared" si="50"/>
        <v>0</v>
      </c>
      <c r="EU10" s="33"/>
      <c r="EV10" s="33"/>
      <c r="EW10" s="128">
        <f t="shared" si="51"/>
        <v>0</v>
      </c>
      <c r="EX10" s="33"/>
      <c r="EY10" s="33"/>
      <c r="EZ10" s="142">
        <f t="shared" si="52"/>
        <v>0</v>
      </c>
      <c r="FA10" s="33"/>
      <c r="FB10" s="33"/>
      <c r="FC10" s="128">
        <f t="shared" si="53"/>
        <v>0</v>
      </c>
      <c r="FD10" s="143">
        <f t="shared" si="54"/>
        <v>0</v>
      </c>
      <c r="FE10" s="33"/>
      <c r="FF10" s="33"/>
      <c r="FG10" s="142">
        <f t="shared" si="55"/>
        <v>0</v>
      </c>
      <c r="FH10" s="33"/>
      <c r="FI10" s="33"/>
      <c r="FJ10" s="128">
        <f t="shared" si="56"/>
        <v>0</v>
      </c>
      <c r="FK10" s="35"/>
      <c r="FL10" s="35"/>
      <c r="FM10" s="142">
        <f t="shared" si="57"/>
        <v>0</v>
      </c>
      <c r="FN10" s="35"/>
      <c r="FO10" s="35"/>
      <c r="FP10" s="128">
        <f t="shared" si="58"/>
        <v>0</v>
      </c>
      <c r="FQ10" s="143">
        <f t="shared" si="59"/>
        <v>0</v>
      </c>
      <c r="FR10" s="33"/>
      <c r="FS10" s="33"/>
      <c r="FT10" s="142">
        <f t="shared" si="60"/>
        <v>0</v>
      </c>
      <c r="FU10" s="33"/>
      <c r="FV10" s="33"/>
      <c r="FW10" s="128">
        <f t="shared" si="61"/>
        <v>0</v>
      </c>
      <c r="FX10" s="33"/>
      <c r="FY10" s="33"/>
      <c r="FZ10" s="142">
        <f t="shared" si="62"/>
        <v>0</v>
      </c>
      <c r="GA10" s="33"/>
      <c r="GB10" s="33"/>
      <c r="GC10" s="128">
        <f t="shared" si="63"/>
        <v>0</v>
      </c>
      <c r="GD10" s="143">
        <f t="shared" si="64"/>
        <v>0</v>
      </c>
      <c r="GE10" s="33">
        <v>5</v>
      </c>
      <c r="GF10" s="33">
        <v>7</v>
      </c>
      <c r="GG10" s="142">
        <f t="shared" si="65"/>
        <v>6.3</v>
      </c>
      <c r="GH10" s="33">
        <v>6</v>
      </c>
      <c r="GI10" s="33"/>
      <c r="GJ10" s="128">
        <f t="shared" si="66"/>
        <v>6.2</v>
      </c>
      <c r="GK10" s="33"/>
      <c r="GL10" s="33"/>
      <c r="GM10" s="142">
        <f t="shared" si="67"/>
        <v>0</v>
      </c>
      <c r="GN10" s="33"/>
      <c r="GO10" s="33"/>
      <c r="GP10" s="128">
        <f t="shared" si="68"/>
        <v>0</v>
      </c>
      <c r="GQ10" s="143">
        <f t="shared" si="69"/>
        <v>6.2</v>
      </c>
      <c r="GR10" s="50">
        <v>6</v>
      </c>
      <c r="GS10" s="50">
        <v>6</v>
      </c>
      <c r="GT10" s="128">
        <f t="shared" si="70"/>
        <v>6</v>
      </c>
      <c r="GU10" s="126"/>
      <c r="GV10" s="126"/>
      <c r="GW10" s="128">
        <f t="shared" si="71"/>
        <v>3</v>
      </c>
      <c r="GX10" s="126"/>
      <c r="GY10" s="126"/>
      <c r="GZ10" s="128">
        <f t="shared" si="72"/>
        <v>0</v>
      </c>
      <c r="HA10" s="126"/>
      <c r="HB10" s="126"/>
      <c r="HC10" s="128">
        <f t="shared" si="73"/>
        <v>0</v>
      </c>
      <c r="HD10" s="128">
        <f t="shared" si="74"/>
        <v>3</v>
      </c>
      <c r="HE10" s="32"/>
      <c r="HF10" s="32"/>
      <c r="HG10" s="142">
        <f t="shared" si="75"/>
        <v>0</v>
      </c>
      <c r="HH10" s="131"/>
      <c r="HI10" s="131"/>
      <c r="HJ10" s="128">
        <f t="shared" si="76"/>
        <v>0</v>
      </c>
      <c r="HK10" s="32"/>
      <c r="HL10" s="32"/>
      <c r="HM10" s="142">
        <f t="shared" si="77"/>
        <v>0</v>
      </c>
      <c r="HN10" s="32"/>
      <c r="HO10" s="32"/>
      <c r="HP10" s="128">
        <f t="shared" si="78"/>
        <v>0</v>
      </c>
      <c r="HQ10" s="143">
        <f t="shared" si="79"/>
        <v>0</v>
      </c>
    </row>
    <row r="11" spans="1:225" s="40" customFormat="1" ht="18" customHeight="1">
      <c r="A11" s="30">
        <v>3</v>
      </c>
      <c r="B11" s="30" t="s">
        <v>114</v>
      </c>
      <c r="C11" s="30" t="s">
        <v>115</v>
      </c>
      <c r="D11" s="31" t="s">
        <v>124</v>
      </c>
      <c r="E11" s="65" t="str">
        <f>C11&amp;D11</f>
        <v>1313KT1484</v>
      </c>
      <c r="F11" s="53" t="s">
        <v>550</v>
      </c>
      <c r="G11" s="54" t="s">
        <v>125</v>
      </c>
      <c r="H11" s="110" t="str">
        <f>I11&amp;"/"&amp;J11&amp;"/"&amp;19&amp;K11</f>
        <v>12/04/1993</v>
      </c>
      <c r="I11" s="31" t="s">
        <v>173</v>
      </c>
      <c r="J11" s="31" t="s">
        <v>166</v>
      </c>
      <c r="K11" s="31" t="s">
        <v>191</v>
      </c>
      <c r="L11" s="31" t="s">
        <v>126</v>
      </c>
      <c r="M11" s="30"/>
      <c r="N11" s="33"/>
      <c r="O11" s="33"/>
      <c r="P11" s="142">
        <f t="shared" si="0"/>
        <v>0</v>
      </c>
      <c r="Q11" s="33"/>
      <c r="R11" s="33"/>
      <c r="S11" s="128">
        <f t="shared" si="1"/>
        <v>0</v>
      </c>
      <c r="T11" s="33"/>
      <c r="U11" s="33"/>
      <c r="V11" s="142">
        <f t="shared" si="2"/>
        <v>0</v>
      </c>
      <c r="W11" s="33"/>
      <c r="X11" s="33"/>
      <c r="Y11" s="128">
        <f t="shared" si="3"/>
        <v>0</v>
      </c>
      <c r="Z11" s="143">
        <f t="shared" si="4"/>
        <v>0</v>
      </c>
      <c r="AA11" s="50">
        <v>5</v>
      </c>
      <c r="AB11" s="50">
        <v>5</v>
      </c>
      <c r="AC11" s="50">
        <v>5</v>
      </c>
      <c r="AD11" s="50">
        <v>5</v>
      </c>
      <c r="AE11" s="128">
        <f t="shared" si="5"/>
        <v>5</v>
      </c>
      <c r="AF11" s="126">
        <v>2</v>
      </c>
      <c r="AG11" s="126"/>
      <c r="AH11" s="128">
        <f t="shared" si="6"/>
        <v>3.5</v>
      </c>
      <c r="AI11" s="126"/>
      <c r="AJ11" s="126"/>
      <c r="AK11" s="128">
        <f t="shared" si="7"/>
        <v>0</v>
      </c>
      <c r="AL11" s="126"/>
      <c r="AM11" s="126"/>
      <c r="AN11" s="128">
        <f t="shared" si="8"/>
        <v>0</v>
      </c>
      <c r="AO11" s="128">
        <f t="shared" si="9"/>
        <v>3.5</v>
      </c>
      <c r="AP11" s="33"/>
      <c r="AQ11" s="33"/>
      <c r="AR11" s="142">
        <f t="shared" si="10"/>
        <v>0</v>
      </c>
      <c r="AS11" s="33"/>
      <c r="AT11" s="33"/>
      <c r="AU11" s="128">
        <f t="shared" si="11"/>
        <v>0</v>
      </c>
      <c r="AV11" s="33"/>
      <c r="AW11" s="33"/>
      <c r="AX11" s="142">
        <f t="shared" si="12"/>
        <v>0</v>
      </c>
      <c r="AY11" s="35"/>
      <c r="AZ11" s="35"/>
      <c r="BA11" s="128">
        <f t="shared" si="13"/>
        <v>0</v>
      </c>
      <c r="BB11" s="143">
        <f t="shared" si="14"/>
        <v>0</v>
      </c>
      <c r="BC11" s="33"/>
      <c r="BD11" s="33"/>
      <c r="BE11" s="142">
        <f t="shared" si="15"/>
        <v>0</v>
      </c>
      <c r="BF11" s="33"/>
      <c r="BG11" s="33"/>
      <c r="BH11" s="128">
        <f t="shared" si="16"/>
        <v>0</v>
      </c>
      <c r="BI11" s="35"/>
      <c r="BJ11" s="35"/>
      <c r="BK11" s="142">
        <f t="shared" si="17"/>
        <v>0</v>
      </c>
      <c r="BL11" s="35"/>
      <c r="BM11" s="35"/>
      <c r="BN11" s="128">
        <f t="shared" si="18"/>
        <v>0</v>
      </c>
      <c r="BO11" s="143">
        <f t="shared" si="19"/>
        <v>0</v>
      </c>
      <c r="BP11" s="33"/>
      <c r="BQ11" s="33"/>
      <c r="BR11" s="33"/>
      <c r="BS11" s="33"/>
      <c r="BT11" s="142">
        <f t="shared" si="20"/>
        <v>0</v>
      </c>
      <c r="BU11" s="33"/>
      <c r="BV11" s="33"/>
      <c r="BW11" s="128">
        <f t="shared" si="21"/>
        <v>0</v>
      </c>
      <c r="BX11" s="32"/>
      <c r="BY11" s="32"/>
      <c r="BZ11" s="142">
        <f t="shared" si="22"/>
        <v>0</v>
      </c>
      <c r="CA11" s="32"/>
      <c r="CB11" s="32"/>
      <c r="CC11" s="128">
        <f t="shared" si="23"/>
        <v>0</v>
      </c>
      <c r="CD11" s="143">
        <f t="shared" si="24"/>
        <v>0</v>
      </c>
      <c r="CE11" s="33"/>
      <c r="CF11" s="33"/>
      <c r="CG11" s="142">
        <f t="shared" si="25"/>
        <v>0</v>
      </c>
      <c r="CH11" s="33"/>
      <c r="CI11" s="33"/>
      <c r="CJ11" s="128">
        <f t="shared" si="26"/>
        <v>0</v>
      </c>
      <c r="CK11" s="33"/>
      <c r="CL11" s="33"/>
      <c r="CM11" s="142">
        <f t="shared" si="27"/>
        <v>0</v>
      </c>
      <c r="CN11" s="33"/>
      <c r="CO11" s="33"/>
      <c r="CP11" s="128">
        <f t="shared" si="28"/>
        <v>0</v>
      </c>
      <c r="CQ11" s="143">
        <f t="shared" si="29"/>
        <v>0</v>
      </c>
      <c r="CR11" s="33"/>
      <c r="CS11" s="33"/>
      <c r="CT11" s="142">
        <f t="shared" si="30"/>
        <v>0</v>
      </c>
      <c r="CU11" s="33"/>
      <c r="CV11" s="33"/>
      <c r="CW11" s="128">
        <f t="shared" si="31"/>
        <v>0</v>
      </c>
      <c r="CX11" s="33"/>
      <c r="CY11" s="33"/>
      <c r="CZ11" s="142">
        <f t="shared" si="32"/>
        <v>0</v>
      </c>
      <c r="DA11" s="35"/>
      <c r="DB11" s="35"/>
      <c r="DC11" s="128">
        <f t="shared" si="33"/>
        <v>0</v>
      </c>
      <c r="DD11" s="143">
        <f t="shared" si="34"/>
        <v>0</v>
      </c>
      <c r="DE11" s="33"/>
      <c r="DF11" s="33"/>
      <c r="DG11" s="142">
        <f t="shared" si="35"/>
        <v>0</v>
      </c>
      <c r="DH11" s="33"/>
      <c r="DI11" s="33"/>
      <c r="DJ11" s="51">
        <f t="shared" si="36"/>
        <v>0</v>
      </c>
      <c r="DK11" s="33"/>
      <c r="DL11" s="33"/>
      <c r="DM11" s="142">
        <f t="shared" si="37"/>
        <v>0</v>
      </c>
      <c r="DN11" s="33"/>
      <c r="DO11" s="33"/>
      <c r="DP11" s="51">
        <f t="shared" si="38"/>
        <v>0</v>
      </c>
      <c r="DQ11" s="169">
        <f t="shared" si="39"/>
        <v>0</v>
      </c>
      <c r="DR11" s="33"/>
      <c r="DS11" s="33"/>
      <c r="DT11" s="142">
        <f t="shared" si="40"/>
        <v>0</v>
      </c>
      <c r="DU11" s="33"/>
      <c r="DV11" s="33"/>
      <c r="DW11" s="128">
        <f t="shared" si="41"/>
        <v>0</v>
      </c>
      <c r="DX11" s="35"/>
      <c r="DY11" s="35"/>
      <c r="DZ11" s="142">
        <f t="shared" si="42"/>
        <v>0</v>
      </c>
      <c r="EA11" s="35"/>
      <c r="EB11" s="35"/>
      <c r="EC11" s="128">
        <f t="shared" si="43"/>
        <v>0</v>
      </c>
      <c r="ED11" s="143">
        <f t="shared" si="44"/>
        <v>0</v>
      </c>
      <c r="EE11" s="33"/>
      <c r="EF11" s="33"/>
      <c r="EG11" s="142">
        <f t="shared" si="45"/>
        <v>0</v>
      </c>
      <c r="EH11" s="33"/>
      <c r="EI11" s="33"/>
      <c r="EJ11" s="128">
        <f t="shared" si="46"/>
        <v>0</v>
      </c>
      <c r="EK11" s="33"/>
      <c r="EL11" s="33"/>
      <c r="EM11" s="142">
        <f t="shared" si="47"/>
        <v>0</v>
      </c>
      <c r="EN11" s="33"/>
      <c r="EO11" s="33"/>
      <c r="EP11" s="128">
        <f t="shared" si="48"/>
        <v>0</v>
      </c>
      <c r="EQ11" s="143">
        <f t="shared" si="49"/>
        <v>0</v>
      </c>
      <c r="ER11" s="33"/>
      <c r="ES11" s="33"/>
      <c r="ET11" s="142">
        <f t="shared" si="50"/>
        <v>0</v>
      </c>
      <c r="EU11" s="33"/>
      <c r="EV11" s="33"/>
      <c r="EW11" s="128">
        <f t="shared" si="51"/>
        <v>0</v>
      </c>
      <c r="EX11" s="33"/>
      <c r="EY11" s="33"/>
      <c r="EZ11" s="142">
        <f t="shared" si="52"/>
        <v>0</v>
      </c>
      <c r="FA11" s="33"/>
      <c r="FB11" s="33"/>
      <c r="FC11" s="128">
        <f t="shared" si="53"/>
        <v>0</v>
      </c>
      <c r="FD11" s="143">
        <f t="shared" si="54"/>
        <v>0</v>
      </c>
      <c r="FE11" s="33">
        <v>6</v>
      </c>
      <c r="FF11" s="33">
        <v>7</v>
      </c>
      <c r="FG11" s="142">
        <f t="shared" si="55"/>
        <v>6.7</v>
      </c>
      <c r="FH11" s="33">
        <v>5</v>
      </c>
      <c r="FI11" s="33"/>
      <c r="FJ11" s="128">
        <f t="shared" si="56"/>
        <v>5.9</v>
      </c>
      <c r="FK11" s="35"/>
      <c r="FL11" s="35"/>
      <c r="FM11" s="142">
        <f t="shared" si="57"/>
        <v>0</v>
      </c>
      <c r="FN11" s="35"/>
      <c r="FO11" s="35"/>
      <c r="FP11" s="128">
        <f t="shared" si="58"/>
        <v>0</v>
      </c>
      <c r="FQ11" s="143">
        <f t="shared" si="59"/>
        <v>5.9</v>
      </c>
      <c r="FR11" s="33"/>
      <c r="FS11" s="33"/>
      <c r="FT11" s="142">
        <f t="shared" si="60"/>
        <v>0</v>
      </c>
      <c r="FU11" s="33"/>
      <c r="FV11" s="33"/>
      <c r="FW11" s="128">
        <f t="shared" si="61"/>
        <v>0</v>
      </c>
      <c r="FX11" s="33"/>
      <c r="FY11" s="33"/>
      <c r="FZ11" s="142">
        <f t="shared" si="62"/>
        <v>0</v>
      </c>
      <c r="GA11" s="33"/>
      <c r="GB11" s="33"/>
      <c r="GC11" s="128">
        <f t="shared" si="63"/>
        <v>0</v>
      </c>
      <c r="GD11" s="143">
        <f t="shared" si="64"/>
        <v>0</v>
      </c>
      <c r="GE11" s="50">
        <v>6</v>
      </c>
      <c r="GF11" s="97"/>
      <c r="GG11" s="128">
        <f t="shared" si="65"/>
        <v>2</v>
      </c>
      <c r="GH11" s="126">
        <v>3</v>
      </c>
      <c r="GI11" s="126"/>
      <c r="GJ11" s="128">
        <f t="shared" si="66"/>
        <v>2.5</v>
      </c>
      <c r="GK11" s="126"/>
      <c r="GL11" s="126"/>
      <c r="GM11" s="128">
        <f t="shared" si="67"/>
        <v>0</v>
      </c>
      <c r="GN11" s="126"/>
      <c r="GO11" s="126"/>
      <c r="GP11" s="128">
        <f t="shared" si="68"/>
        <v>0</v>
      </c>
      <c r="GQ11" s="128">
        <f t="shared" si="69"/>
        <v>2.5</v>
      </c>
      <c r="GR11" s="33"/>
      <c r="GS11" s="33"/>
      <c r="GT11" s="142">
        <f t="shared" si="70"/>
        <v>0</v>
      </c>
      <c r="GU11" s="33"/>
      <c r="GV11" s="33"/>
      <c r="GW11" s="128">
        <f t="shared" si="71"/>
        <v>0</v>
      </c>
      <c r="GX11" s="33"/>
      <c r="GY11" s="33"/>
      <c r="GZ11" s="142">
        <f t="shared" si="72"/>
        <v>0</v>
      </c>
      <c r="HA11" s="33"/>
      <c r="HB11" s="33"/>
      <c r="HC11" s="128">
        <f t="shared" si="73"/>
        <v>0</v>
      </c>
      <c r="HD11" s="143">
        <f t="shared" si="74"/>
        <v>0</v>
      </c>
      <c r="HE11" s="32"/>
      <c r="HF11" s="32"/>
      <c r="HG11" s="142">
        <f t="shared" si="75"/>
        <v>0</v>
      </c>
      <c r="HH11" s="131"/>
      <c r="HI11" s="131"/>
      <c r="HJ11" s="128">
        <f t="shared" si="76"/>
        <v>0</v>
      </c>
      <c r="HK11" s="32"/>
      <c r="HL11" s="32"/>
      <c r="HM11" s="142">
        <f t="shared" si="77"/>
        <v>0</v>
      </c>
      <c r="HN11" s="32"/>
      <c r="HO11" s="32"/>
      <c r="HP11" s="128">
        <f t="shared" si="78"/>
        <v>0</v>
      </c>
      <c r="HQ11" s="143">
        <f t="shared" si="79"/>
        <v>0</v>
      </c>
    </row>
    <row r="12" spans="1:225" s="40" customFormat="1" ht="18" customHeight="1">
      <c r="A12" s="30">
        <v>4</v>
      </c>
      <c r="B12" s="30" t="s">
        <v>114</v>
      </c>
      <c r="C12" s="30" t="s">
        <v>115</v>
      </c>
      <c r="D12" s="31" t="s">
        <v>127</v>
      </c>
      <c r="E12" s="65" t="str">
        <f>C12&amp;D12</f>
        <v>1313KT1441</v>
      </c>
      <c r="F12" s="42" t="s">
        <v>128</v>
      </c>
      <c r="G12" s="43" t="s">
        <v>129</v>
      </c>
      <c r="H12" s="66" t="str">
        <f>I12&amp;"/"&amp;J12&amp;"/"&amp;19&amp;K12</f>
        <v>05/08/1991</v>
      </c>
      <c r="I12" s="31" t="s">
        <v>130</v>
      </c>
      <c r="J12" s="31" t="s">
        <v>131</v>
      </c>
      <c r="K12" s="31" t="s">
        <v>132</v>
      </c>
      <c r="L12" s="31" t="s">
        <v>133</v>
      </c>
      <c r="M12" s="30" t="s">
        <v>123</v>
      </c>
      <c r="N12" s="33"/>
      <c r="O12" s="33"/>
      <c r="P12" s="142">
        <f t="shared" si="0"/>
        <v>0</v>
      </c>
      <c r="Q12" s="33"/>
      <c r="R12" s="33"/>
      <c r="S12" s="128">
        <f t="shared" si="1"/>
        <v>0</v>
      </c>
      <c r="T12" s="33"/>
      <c r="U12" s="33"/>
      <c r="V12" s="142">
        <f t="shared" si="2"/>
        <v>0</v>
      </c>
      <c r="W12" s="33"/>
      <c r="X12" s="33"/>
      <c r="Y12" s="128">
        <f t="shared" si="3"/>
        <v>0</v>
      </c>
      <c r="Z12" s="143">
        <f t="shared" si="4"/>
        <v>0</v>
      </c>
      <c r="AA12" s="33">
        <v>5</v>
      </c>
      <c r="AB12" s="33">
        <v>7</v>
      </c>
      <c r="AC12" s="33">
        <v>7</v>
      </c>
      <c r="AD12" s="33">
        <v>6</v>
      </c>
      <c r="AE12" s="142">
        <f t="shared" si="5"/>
        <v>6.3</v>
      </c>
      <c r="AF12" s="33">
        <v>5</v>
      </c>
      <c r="AG12" s="33"/>
      <c r="AH12" s="128">
        <f t="shared" si="6"/>
        <v>5.7</v>
      </c>
      <c r="AI12" s="33"/>
      <c r="AJ12" s="33"/>
      <c r="AK12" s="142">
        <f t="shared" si="7"/>
        <v>0</v>
      </c>
      <c r="AL12" s="33"/>
      <c r="AM12" s="33"/>
      <c r="AN12" s="128">
        <f t="shared" si="8"/>
        <v>0</v>
      </c>
      <c r="AO12" s="143">
        <f t="shared" si="9"/>
        <v>5.7</v>
      </c>
      <c r="AP12" s="33">
        <v>6</v>
      </c>
      <c r="AQ12" s="33">
        <v>6</v>
      </c>
      <c r="AR12" s="142">
        <f t="shared" si="10"/>
        <v>6</v>
      </c>
      <c r="AS12" s="33">
        <v>5</v>
      </c>
      <c r="AT12" s="33"/>
      <c r="AU12" s="128">
        <f t="shared" si="11"/>
        <v>5.5</v>
      </c>
      <c r="AV12" s="33"/>
      <c r="AW12" s="33"/>
      <c r="AX12" s="142">
        <f t="shared" si="12"/>
        <v>0</v>
      </c>
      <c r="AY12" s="35"/>
      <c r="AZ12" s="35"/>
      <c r="BA12" s="128">
        <f t="shared" si="13"/>
        <v>0</v>
      </c>
      <c r="BB12" s="143">
        <f t="shared" si="14"/>
        <v>5.5</v>
      </c>
      <c r="BC12" s="33">
        <v>10</v>
      </c>
      <c r="BD12" s="33">
        <v>8</v>
      </c>
      <c r="BE12" s="142">
        <f t="shared" si="15"/>
        <v>8.7</v>
      </c>
      <c r="BF12" s="33">
        <v>8</v>
      </c>
      <c r="BG12" s="33"/>
      <c r="BH12" s="128">
        <f t="shared" si="16"/>
        <v>8.4</v>
      </c>
      <c r="BI12" s="35"/>
      <c r="BJ12" s="35"/>
      <c r="BK12" s="142">
        <f t="shared" si="17"/>
        <v>0</v>
      </c>
      <c r="BL12" s="35"/>
      <c r="BM12" s="35"/>
      <c r="BN12" s="128">
        <f t="shared" si="18"/>
        <v>0</v>
      </c>
      <c r="BO12" s="143">
        <f t="shared" si="19"/>
        <v>8.4</v>
      </c>
      <c r="BP12" s="33">
        <v>8</v>
      </c>
      <c r="BQ12" s="33"/>
      <c r="BR12" s="33">
        <v>5</v>
      </c>
      <c r="BS12" s="33"/>
      <c r="BT12" s="142">
        <f t="shared" si="20"/>
        <v>6</v>
      </c>
      <c r="BU12" s="36"/>
      <c r="BV12" s="33"/>
      <c r="BW12" s="128">
        <f t="shared" si="21"/>
        <v>3</v>
      </c>
      <c r="BX12" s="32"/>
      <c r="BY12" s="32"/>
      <c r="BZ12" s="142">
        <f t="shared" si="22"/>
        <v>0</v>
      </c>
      <c r="CA12" s="32"/>
      <c r="CB12" s="32"/>
      <c r="CC12" s="128">
        <f t="shared" si="23"/>
        <v>0</v>
      </c>
      <c r="CD12" s="143">
        <f t="shared" si="24"/>
        <v>3</v>
      </c>
      <c r="CE12" s="33">
        <v>7</v>
      </c>
      <c r="CF12" s="33">
        <v>6</v>
      </c>
      <c r="CG12" s="142">
        <f t="shared" si="25"/>
        <v>6.3</v>
      </c>
      <c r="CH12" s="33">
        <v>7</v>
      </c>
      <c r="CI12" s="33"/>
      <c r="CJ12" s="128">
        <f t="shared" si="26"/>
        <v>6.7</v>
      </c>
      <c r="CK12" s="33"/>
      <c r="CL12" s="33"/>
      <c r="CM12" s="142">
        <f t="shared" si="27"/>
        <v>0</v>
      </c>
      <c r="CN12" s="33"/>
      <c r="CO12" s="33"/>
      <c r="CP12" s="128">
        <f t="shared" si="28"/>
        <v>0</v>
      </c>
      <c r="CQ12" s="143">
        <f t="shared" si="29"/>
        <v>6.7</v>
      </c>
      <c r="CR12" s="33">
        <v>5</v>
      </c>
      <c r="CS12" s="33">
        <v>6</v>
      </c>
      <c r="CT12" s="142">
        <f t="shared" si="30"/>
        <v>5.7</v>
      </c>
      <c r="CU12" s="33">
        <v>5</v>
      </c>
      <c r="CV12" s="33"/>
      <c r="CW12" s="128">
        <f t="shared" si="31"/>
        <v>5.4</v>
      </c>
      <c r="CX12" s="33"/>
      <c r="CY12" s="33"/>
      <c r="CZ12" s="142">
        <f t="shared" si="32"/>
        <v>0</v>
      </c>
      <c r="DA12" s="35"/>
      <c r="DB12" s="35"/>
      <c r="DC12" s="128">
        <f t="shared" si="33"/>
        <v>0</v>
      </c>
      <c r="DD12" s="143">
        <f t="shared" si="34"/>
        <v>5.4</v>
      </c>
      <c r="DE12" s="33">
        <v>7</v>
      </c>
      <c r="DF12" s="33">
        <v>8</v>
      </c>
      <c r="DG12" s="142">
        <f t="shared" si="35"/>
        <v>7.7</v>
      </c>
      <c r="DH12" s="33">
        <v>8</v>
      </c>
      <c r="DI12" s="33"/>
      <c r="DJ12" s="51">
        <f t="shared" si="36"/>
        <v>7.9</v>
      </c>
      <c r="DK12" s="33"/>
      <c r="DL12" s="33"/>
      <c r="DM12" s="142">
        <f t="shared" si="37"/>
        <v>0</v>
      </c>
      <c r="DN12" s="33"/>
      <c r="DO12" s="33"/>
      <c r="DP12" s="51">
        <f t="shared" si="38"/>
        <v>0</v>
      </c>
      <c r="DQ12" s="169">
        <f t="shared" si="39"/>
        <v>8</v>
      </c>
      <c r="DR12" s="33">
        <v>7</v>
      </c>
      <c r="DS12" s="33">
        <v>8</v>
      </c>
      <c r="DT12" s="142">
        <f t="shared" si="40"/>
        <v>7.7</v>
      </c>
      <c r="DU12" s="33">
        <v>8</v>
      </c>
      <c r="DV12" s="33"/>
      <c r="DW12" s="128">
        <f t="shared" si="41"/>
        <v>7.9</v>
      </c>
      <c r="DX12" s="35"/>
      <c r="DY12" s="35"/>
      <c r="DZ12" s="142">
        <f t="shared" si="42"/>
        <v>0</v>
      </c>
      <c r="EA12" s="35"/>
      <c r="EB12" s="35"/>
      <c r="EC12" s="128">
        <f t="shared" si="43"/>
        <v>0</v>
      </c>
      <c r="ED12" s="143">
        <f t="shared" si="44"/>
        <v>7.9</v>
      </c>
      <c r="EE12" s="126">
        <v>7</v>
      </c>
      <c r="EF12" s="126">
        <v>7</v>
      </c>
      <c r="EG12" s="128">
        <f t="shared" si="45"/>
        <v>7</v>
      </c>
      <c r="EH12" s="126"/>
      <c r="EI12" s="126">
        <v>7</v>
      </c>
      <c r="EJ12" s="128">
        <f t="shared" si="46"/>
        <v>7</v>
      </c>
      <c r="EK12" s="126"/>
      <c r="EL12" s="126"/>
      <c r="EM12" s="128">
        <f t="shared" si="47"/>
        <v>0</v>
      </c>
      <c r="EN12" s="126"/>
      <c r="EO12" s="126"/>
      <c r="EP12" s="128">
        <f t="shared" si="48"/>
        <v>0</v>
      </c>
      <c r="EQ12" s="128">
        <f t="shared" si="49"/>
        <v>7</v>
      </c>
      <c r="ER12" s="33">
        <v>7</v>
      </c>
      <c r="ES12" s="33">
        <v>8</v>
      </c>
      <c r="ET12" s="142">
        <f t="shared" si="50"/>
        <v>7.7</v>
      </c>
      <c r="EU12" s="33">
        <v>6</v>
      </c>
      <c r="EV12" s="33"/>
      <c r="EW12" s="128">
        <f t="shared" si="51"/>
        <v>6.9</v>
      </c>
      <c r="EX12" s="33"/>
      <c r="EY12" s="33"/>
      <c r="EZ12" s="142">
        <f t="shared" si="52"/>
        <v>0</v>
      </c>
      <c r="FA12" s="33"/>
      <c r="FB12" s="33"/>
      <c r="FC12" s="128">
        <f t="shared" si="53"/>
        <v>0</v>
      </c>
      <c r="FD12" s="143">
        <f t="shared" si="54"/>
        <v>6.9</v>
      </c>
      <c r="FE12" s="33">
        <v>8</v>
      </c>
      <c r="FF12" s="33">
        <v>8</v>
      </c>
      <c r="FG12" s="142">
        <f t="shared" si="55"/>
        <v>8</v>
      </c>
      <c r="FH12" s="33">
        <v>6</v>
      </c>
      <c r="FI12" s="33"/>
      <c r="FJ12" s="128">
        <f t="shared" si="56"/>
        <v>7</v>
      </c>
      <c r="FK12" s="35"/>
      <c r="FL12" s="35"/>
      <c r="FM12" s="142">
        <f t="shared" si="57"/>
        <v>0</v>
      </c>
      <c r="FN12" s="35"/>
      <c r="FO12" s="35"/>
      <c r="FP12" s="128">
        <f t="shared" si="58"/>
        <v>0</v>
      </c>
      <c r="FQ12" s="143">
        <f t="shared" si="59"/>
        <v>7</v>
      </c>
      <c r="FR12" s="33">
        <v>5</v>
      </c>
      <c r="FS12" s="33">
        <v>6</v>
      </c>
      <c r="FT12" s="142">
        <f t="shared" si="60"/>
        <v>5.7</v>
      </c>
      <c r="FU12" s="33">
        <v>7</v>
      </c>
      <c r="FV12" s="33"/>
      <c r="FW12" s="128">
        <f t="shared" si="61"/>
        <v>6.4</v>
      </c>
      <c r="FX12" s="33"/>
      <c r="FY12" s="33"/>
      <c r="FZ12" s="142">
        <f t="shared" si="62"/>
        <v>0</v>
      </c>
      <c r="GA12" s="33"/>
      <c r="GB12" s="33"/>
      <c r="GC12" s="128">
        <f t="shared" si="63"/>
        <v>0</v>
      </c>
      <c r="GD12" s="143">
        <f t="shared" si="64"/>
        <v>6.4</v>
      </c>
      <c r="GE12" s="33">
        <v>7</v>
      </c>
      <c r="GF12" s="33">
        <v>8</v>
      </c>
      <c r="GG12" s="142">
        <f t="shared" si="65"/>
        <v>7.7</v>
      </c>
      <c r="GH12" s="33">
        <v>8</v>
      </c>
      <c r="GI12" s="33"/>
      <c r="GJ12" s="128">
        <f t="shared" si="66"/>
        <v>7.9</v>
      </c>
      <c r="GK12" s="33"/>
      <c r="GL12" s="33"/>
      <c r="GM12" s="142">
        <f t="shared" si="67"/>
        <v>0</v>
      </c>
      <c r="GN12" s="33"/>
      <c r="GO12" s="33"/>
      <c r="GP12" s="128">
        <f t="shared" si="68"/>
        <v>0</v>
      </c>
      <c r="GQ12" s="143">
        <f t="shared" si="69"/>
        <v>7.9</v>
      </c>
      <c r="GR12" s="33">
        <v>8</v>
      </c>
      <c r="GS12" s="33">
        <v>7</v>
      </c>
      <c r="GT12" s="142">
        <f t="shared" si="70"/>
        <v>7.3</v>
      </c>
      <c r="GU12" s="33">
        <v>7</v>
      </c>
      <c r="GV12" s="33"/>
      <c r="GW12" s="128">
        <f t="shared" si="71"/>
        <v>7.2</v>
      </c>
      <c r="GX12" s="33"/>
      <c r="GY12" s="33"/>
      <c r="GZ12" s="142">
        <f t="shared" si="72"/>
        <v>0</v>
      </c>
      <c r="HA12" s="33"/>
      <c r="HB12" s="33"/>
      <c r="HC12" s="128">
        <f t="shared" si="73"/>
        <v>0</v>
      </c>
      <c r="HD12" s="143">
        <f t="shared" si="74"/>
        <v>7.2</v>
      </c>
      <c r="HE12" s="32">
        <v>7</v>
      </c>
      <c r="HF12" s="32">
        <v>8</v>
      </c>
      <c r="HG12" s="142">
        <f t="shared" si="75"/>
        <v>7.7</v>
      </c>
      <c r="HH12" s="131">
        <v>7</v>
      </c>
      <c r="HI12" s="131"/>
      <c r="HJ12" s="128">
        <f t="shared" si="76"/>
        <v>4.9</v>
      </c>
      <c r="HK12" s="32"/>
      <c r="HL12" s="32"/>
      <c r="HM12" s="142">
        <f t="shared" si="77"/>
        <v>0</v>
      </c>
      <c r="HN12" s="32"/>
      <c r="HO12" s="32"/>
      <c r="HP12" s="128">
        <f t="shared" si="78"/>
        <v>0</v>
      </c>
      <c r="HQ12" s="143">
        <f t="shared" si="79"/>
        <v>7.4</v>
      </c>
    </row>
    <row r="13" spans="1:225" s="40" customFormat="1" ht="18" customHeight="1">
      <c r="A13" s="30">
        <v>5</v>
      </c>
      <c r="B13" s="109" t="s">
        <v>114</v>
      </c>
      <c r="C13" s="10" t="s">
        <v>115</v>
      </c>
      <c r="D13" s="11" t="s">
        <v>614</v>
      </c>
      <c r="E13" s="65" t="str">
        <f>C13&amp;D13</f>
        <v>1313KT1500</v>
      </c>
      <c r="F13" s="111" t="s">
        <v>615</v>
      </c>
      <c r="G13" s="112" t="s">
        <v>596</v>
      </c>
      <c r="H13" s="110" t="str">
        <f>I13&amp;"/"&amp;J13&amp;"/"&amp;19&amp;K13</f>
        <v>29/07/1996</v>
      </c>
      <c r="I13" s="11" t="s">
        <v>299</v>
      </c>
      <c r="J13" s="11" t="s">
        <v>236</v>
      </c>
      <c r="K13" s="11" t="s">
        <v>245</v>
      </c>
      <c r="L13" s="11" t="s">
        <v>616</v>
      </c>
      <c r="M13" s="10" t="s">
        <v>329</v>
      </c>
      <c r="N13" s="33"/>
      <c r="O13" s="33"/>
      <c r="P13" s="142">
        <f t="shared" si="0"/>
        <v>0</v>
      </c>
      <c r="Q13" s="33"/>
      <c r="R13" s="33"/>
      <c r="S13" s="128">
        <f t="shared" si="1"/>
        <v>0</v>
      </c>
      <c r="T13" s="33"/>
      <c r="U13" s="33"/>
      <c r="V13" s="142">
        <f t="shared" si="2"/>
        <v>0</v>
      </c>
      <c r="W13" s="33"/>
      <c r="X13" s="33"/>
      <c r="Y13" s="128">
        <f t="shared" si="3"/>
        <v>0</v>
      </c>
      <c r="Z13" s="143">
        <f t="shared" si="4"/>
        <v>0</v>
      </c>
      <c r="AA13" s="33"/>
      <c r="AB13" s="33"/>
      <c r="AC13" s="33"/>
      <c r="AD13" s="33"/>
      <c r="AE13" s="142">
        <f t="shared" si="5"/>
        <v>0</v>
      </c>
      <c r="AF13" s="33"/>
      <c r="AG13" s="33"/>
      <c r="AH13" s="128">
        <f t="shared" si="6"/>
        <v>0</v>
      </c>
      <c r="AI13" s="33"/>
      <c r="AJ13" s="33"/>
      <c r="AK13" s="142">
        <f t="shared" si="7"/>
        <v>0</v>
      </c>
      <c r="AL13" s="33"/>
      <c r="AM13" s="33"/>
      <c r="AN13" s="128">
        <f t="shared" si="8"/>
        <v>0</v>
      </c>
      <c r="AO13" s="143">
        <f t="shared" si="9"/>
        <v>0</v>
      </c>
      <c r="AP13" s="33"/>
      <c r="AQ13" s="33"/>
      <c r="AR13" s="142">
        <f t="shared" si="10"/>
        <v>0</v>
      </c>
      <c r="AS13" s="33"/>
      <c r="AT13" s="33"/>
      <c r="AU13" s="128">
        <f t="shared" si="11"/>
        <v>0</v>
      </c>
      <c r="AV13" s="33"/>
      <c r="AW13" s="33"/>
      <c r="AX13" s="142">
        <f t="shared" si="12"/>
        <v>0</v>
      </c>
      <c r="AY13" s="35"/>
      <c r="AZ13" s="35"/>
      <c r="BA13" s="128">
        <f t="shared" si="13"/>
        <v>0</v>
      </c>
      <c r="BB13" s="143">
        <f t="shared" si="14"/>
        <v>0</v>
      </c>
      <c r="BC13" s="33"/>
      <c r="BD13" s="33"/>
      <c r="BE13" s="142">
        <f t="shared" si="15"/>
        <v>0</v>
      </c>
      <c r="BF13" s="33"/>
      <c r="BG13" s="33"/>
      <c r="BH13" s="128">
        <f t="shared" si="16"/>
        <v>0</v>
      </c>
      <c r="BI13" s="35"/>
      <c r="BJ13" s="35"/>
      <c r="BK13" s="142">
        <f t="shared" si="17"/>
        <v>0</v>
      </c>
      <c r="BL13" s="35"/>
      <c r="BM13" s="35"/>
      <c r="BN13" s="128">
        <f t="shared" si="18"/>
        <v>0</v>
      </c>
      <c r="BO13" s="143">
        <f t="shared" si="19"/>
        <v>0</v>
      </c>
      <c r="BP13" s="33"/>
      <c r="BQ13" s="33"/>
      <c r="BR13" s="33"/>
      <c r="BS13" s="33"/>
      <c r="BT13" s="142">
        <f t="shared" si="20"/>
        <v>0</v>
      </c>
      <c r="BU13" s="33"/>
      <c r="BV13" s="33"/>
      <c r="BW13" s="128">
        <f t="shared" si="21"/>
        <v>0</v>
      </c>
      <c r="BX13" s="32"/>
      <c r="BY13" s="32"/>
      <c r="BZ13" s="142">
        <f t="shared" si="22"/>
        <v>0</v>
      </c>
      <c r="CA13" s="32"/>
      <c r="CB13" s="32"/>
      <c r="CC13" s="128">
        <f t="shared" si="23"/>
        <v>0</v>
      </c>
      <c r="CD13" s="143">
        <f t="shared" si="24"/>
        <v>0</v>
      </c>
      <c r="CE13" s="33"/>
      <c r="CF13" s="33"/>
      <c r="CG13" s="142">
        <f t="shared" si="25"/>
        <v>0</v>
      </c>
      <c r="CH13" s="33"/>
      <c r="CI13" s="33"/>
      <c r="CJ13" s="128">
        <f t="shared" si="26"/>
        <v>0</v>
      </c>
      <c r="CK13" s="33"/>
      <c r="CL13" s="33"/>
      <c r="CM13" s="142">
        <f t="shared" si="27"/>
        <v>0</v>
      </c>
      <c r="CN13" s="33"/>
      <c r="CO13" s="33"/>
      <c r="CP13" s="128">
        <f t="shared" si="28"/>
        <v>0</v>
      </c>
      <c r="CQ13" s="143">
        <f t="shared" si="29"/>
        <v>0</v>
      </c>
      <c r="CR13" s="33"/>
      <c r="CS13" s="33"/>
      <c r="CT13" s="142">
        <f t="shared" si="30"/>
        <v>0</v>
      </c>
      <c r="CU13" s="33"/>
      <c r="CV13" s="33"/>
      <c r="CW13" s="128">
        <f t="shared" si="31"/>
        <v>0</v>
      </c>
      <c r="CX13" s="33"/>
      <c r="CY13" s="33"/>
      <c r="CZ13" s="142">
        <f t="shared" si="32"/>
        <v>0</v>
      </c>
      <c r="DA13" s="35"/>
      <c r="DB13" s="35"/>
      <c r="DC13" s="128">
        <f t="shared" si="33"/>
        <v>0</v>
      </c>
      <c r="DD13" s="143">
        <f t="shared" si="34"/>
        <v>0</v>
      </c>
      <c r="DE13" s="33"/>
      <c r="DF13" s="33"/>
      <c r="DG13" s="142">
        <f t="shared" si="35"/>
        <v>0</v>
      </c>
      <c r="DH13" s="33"/>
      <c r="DI13" s="33"/>
      <c r="DJ13" s="51">
        <f t="shared" si="36"/>
        <v>0</v>
      </c>
      <c r="DK13" s="33"/>
      <c r="DL13" s="33"/>
      <c r="DM13" s="142">
        <f t="shared" si="37"/>
        <v>0</v>
      </c>
      <c r="DN13" s="33"/>
      <c r="DO13" s="33"/>
      <c r="DP13" s="51">
        <f t="shared" si="38"/>
        <v>0</v>
      </c>
      <c r="DQ13" s="169">
        <f t="shared" si="39"/>
        <v>0</v>
      </c>
      <c r="DR13" s="33"/>
      <c r="DS13" s="33"/>
      <c r="DT13" s="142">
        <f t="shared" si="40"/>
        <v>0</v>
      </c>
      <c r="DU13" s="33"/>
      <c r="DV13" s="33"/>
      <c r="DW13" s="128">
        <f t="shared" si="41"/>
        <v>0</v>
      </c>
      <c r="DX13" s="35"/>
      <c r="DY13" s="35"/>
      <c r="DZ13" s="142">
        <f t="shared" si="42"/>
        <v>0</v>
      </c>
      <c r="EA13" s="35"/>
      <c r="EB13" s="35"/>
      <c r="EC13" s="128">
        <f t="shared" si="43"/>
        <v>0</v>
      </c>
      <c r="ED13" s="143">
        <f t="shared" si="44"/>
        <v>0</v>
      </c>
      <c r="EE13" s="33"/>
      <c r="EF13" s="33"/>
      <c r="EG13" s="142">
        <f t="shared" si="45"/>
        <v>0</v>
      </c>
      <c r="EH13" s="33"/>
      <c r="EI13" s="33"/>
      <c r="EJ13" s="128">
        <f t="shared" si="46"/>
        <v>0</v>
      </c>
      <c r="EK13" s="33"/>
      <c r="EL13" s="33"/>
      <c r="EM13" s="142">
        <f t="shared" si="47"/>
        <v>0</v>
      </c>
      <c r="EN13" s="33"/>
      <c r="EO13" s="33"/>
      <c r="EP13" s="128">
        <f t="shared" si="48"/>
        <v>0</v>
      </c>
      <c r="EQ13" s="143">
        <f t="shared" si="49"/>
        <v>0</v>
      </c>
      <c r="ER13" s="33"/>
      <c r="ES13" s="33"/>
      <c r="ET13" s="142">
        <f t="shared" si="50"/>
        <v>0</v>
      </c>
      <c r="EU13" s="33"/>
      <c r="EV13" s="33"/>
      <c r="EW13" s="128">
        <f t="shared" si="51"/>
        <v>0</v>
      </c>
      <c r="EX13" s="33"/>
      <c r="EY13" s="33"/>
      <c r="EZ13" s="142">
        <f t="shared" si="52"/>
        <v>0</v>
      </c>
      <c r="FA13" s="33"/>
      <c r="FB13" s="33"/>
      <c r="FC13" s="128">
        <f t="shared" si="53"/>
        <v>0</v>
      </c>
      <c r="FD13" s="143">
        <f t="shared" si="54"/>
        <v>0</v>
      </c>
      <c r="FE13" s="33"/>
      <c r="FF13" s="33"/>
      <c r="FG13" s="142">
        <f t="shared" si="55"/>
        <v>0</v>
      </c>
      <c r="FH13" s="33"/>
      <c r="FI13" s="33"/>
      <c r="FJ13" s="128">
        <f t="shared" si="56"/>
        <v>0</v>
      </c>
      <c r="FK13" s="35"/>
      <c r="FL13" s="35"/>
      <c r="FM13" s="142">
        <f t="shared" si="57"/>
        <v>0</v>
      </c>
      <c r="FN13" s="35"/>
      <c r="FO13" s="35"/>
      <c r="FP13" s="128">
        <f t="shared" si="58"/>
        <v>0</v>
      </c>
      <c r="FQ13" s="143">
        <f t="shared" si="59"/>
        <v>0</v>
      </c>
      <c r="FR13" s="33"/>
      <c r="FS13" s="33"/>
      <c r="FT13" s="142">
        <f t="shared" si="60"/>
        <v>0</v>
      </c>
      <c r="FU13" s="33"/>
      <c r="FV13" s="33"/>
      <c r="FW13" s="128">
        <f t="shared" si="61"/>
        <v>0</v>
      </c>
      <c r="FX13" s="33"/>
      <c r="FY13" s="33"/>
      <c r="FZ13" s="142">
        <f t="shared" si="62"/>
        <v>0</v>
      </c>
      <c r="GA13" s="33"/>
      <c r="GB13" s="33"/>
      <c r="GC13" s="128">
        <f t="shared" si="63"/>
        <v>0</v>
      </c>
      <c r="GD13" s="143">
        <f t="shared" si="64"/>
        <v>0</v>
      </c>
      <c r="GE13" s="33"/>
      <c r="GF13" s="33"/>
      <c r="GG13" s="142">
        <f t="shared" si="65"/>
        <v>0</v>
      </c>
      <c r="GH13" s="33"/>
      <c r="GI13" s="33"/>
      <c r="GJ13" s="128">
        <f t="shared" si="66"/>
        <v>0</v>
      </c>
      <c r="GK13" s="33"/>
      <c r="GL13" s="33"/>
      <c r="GM13" s="142">
        <f t="shared" si="67"/>
        <v>0</v>
      </c>
      <c r="GN13" s="33"/>
      <c r="GO13" s="33"/>
      <c r="GP13" s="128">
        <f t="shared" si="68"/>
        <v>0</v>
      </c>
      <c r="GQ13" s="143">
        <f t="shared" si="69"/>
        <v>0</v>
      </c>
      <c r="GR13" s="33"/>
      <c r="GS13" s="33"/>
      <c r="GT13" s="142">
        <f t="shared" si="70"/>
        <v>0</v>
      </c>
      <c r="GU13" s="33"/>
      <c r="GV13" s="33"/>
      <c r="GW13" s="128">
        <f t="shared" si="71"/>
        <v>0</v>
      </c>
      <c r="GX13" s="33"/>
      <c r="GY13" s="33"/>
      <c r="GZ13" s="142">
        <f t="shared" si="72"/>
        <v>0</v>
      </c>
      <c r="HA13" s="33"/>
      <c r="HB13" s="33"/>
      <c r="HC13" s="128">
        <f t="shared" si="73"/>
        <v>0</v>
      </c>
      <c r="HD13" s="143">
        <f t="shared" si="74"/>
        <v>0</v>
      </c>
      <c r="HE13" s="32"/>
      <c r="HF13" s="32"/>
      <c r="HG13" s="142">
        <f t="shared" si="75"/>
        <v>0</v>
      </c>
      <c r="HH13" s="131"/>
      <c r="HI13" s="131"/>
      <c r="HJ13" s="128">
        <f t="shared" si="76"/>
        <v>0</v>
      </c>
      <c r="HK13" s="32"/>
      <c r="HL13" s="32"/>
      <c r="HM13" s="142">
        <f t="shared" si="77"/>
        <v>0</v>
      </c>
      <c r="HN13" s="32"/>
      <c r="HO13" s="32"/>
      <c r="HP13" s="128">
        <f t="shared" si="78"/>
        <v>0</v>
      </c>
      <c r="HQ13" s="143">
        <f t="shared" si="79"/>
        <v>0</v>
      </c>
    </row>
    <row r="14" spans="1:225" s="40" customFormat="1" ht="18" customHeight="1">
      <c r="A14" s="30">
        <v>6</v>
      </c>
      <c r="B14" s="30" t="s">
        <v>114</v>
      </c>
      <c r="C14" s="30" t="s">
        <v>141</v>
      </c>
      <c r="D14" s="31" t="s">
        <v>233</v>
      </c>
      <c r="E14" s="65" t="s">
        <v>629</v>
      </c>
      <c r="F14" s="42" t="s">
        <v>234</v>
      </c>
      <c r="G14" s="43" t="s">
        <v>235</v>
      </c>
      <c r="H14" s="68" t="s">
        <v>630</v>
      </c>
      <c r="I14" s="31" t="s">
        <v>187</v>
      </c>
      <c r="J14" s="31" t="s">
        <v>236</v>
      </c>
      <c r="K14" s="31" t="s">
        <v>191</v>
      </c>
      <c r="L14" s="31" t="s">
        <v>211</v>
      </c>
      <c r="M14" s="30"/>
      <c r="N14" s="33"/>
      <c r="O14" s="33"/>
      <c r="P14" s="142">
        <f t="shared" si="0"/>
        <v>0</v>
      </c>
      <c r="Q14" s="33"/>
      <c r="R14" s="33"/>
      <c r="S14" s="128">
        <f t="shared" si="1"/>
        <v>0</v>
      </c>
      <c r="T14" s="33"/>
      <c r="U14" s="33"/>
      <c r="V14" s="142">
        <f t="shared" si="2"/>
        <v>0</v>
      </c>
      <c r="W14" s="33"/>
      <c r="X14" s="33"/>
      <c r="Y14" s="128">
        <f t="shared" si="3"/>
        <v>0</v>
      </c>
      <c r="Z14" s="143">
        <f t="shared" si="4"/>
        <v>0</v>
      </c>
      <c r="AA14" s="33"/>
      <c r="AB14" s="33"/>
      <c r="AC14" s="33"/>
      <c r="AD14" s="33"/>
      <c r="AE14" s="142">
        <f t="shared" si="5"/>
        <v>0</v>
      </c>
      <c r="AF14" s="33"/>
      <c r="AG14" s="33"/>
      <c r="AH14" s="128">
        <f t="shared" si="6"/>
        <v>0</v>
      </c>
      <c r="AI14" s="33"/>
      <c r="AJ14" s="33"/>
      <c r="AK14" s="142">
        <f t="shared" si="7"/>
        <v>0</v>
      </c>
      <c r="AL14" s="33"/>
      <c r="AM14" s="33"/>
      <c r="AN14" s="128">
        <f t="shared" si="8"/>
        <v>0</v>
      </c>
      <c r="AO14" s="143">
        <f t="shared" si="9"/>
        <v>0</v>
      </c>
      <c r="AP14" s="33"/>
      <c r="AQ14" s="33"/>
      <c r="AR14" s="142">
        <f t="shared" si="10"/>
        <v>0</v>
      </c>
      <c r="AS14" s="33"/>
      <c r="AT14" s="33"/>
      <c r="AU14" s="128">
        <f t="shared" si="11"/>
        <v>0</v>
      </c>
      <c r="AV14" s="33"/>
      <c r="AW14" s="33"/>
      <c r="AX14" s="142">
        <f t="shared" si="12"/>
        <v>0</v>
      </c>
      <c r="AY14" s="35"/>
      <c r="AZ14" s="35"/>
      <c r="BA14" s="128">
        <f t="shared" si="13"/>
        <v>0</v>
      </c>
      <c r="BB14" s="143">
        <f t="shared" si="14"/>
        <v>0</v>
      </c>
      <c r="BC14" s="33"/>
      <c r="BD14" s="33"/>
      <c r="BE14" s="142">
        <f t="shared" si="15"/>
        <v>0</v>
      </c>
      <c r="BF14" s="33"/>
      <c r="BG14" s="33"/>
      <c r="BH14" s="128">
        <f t="shared" si="16"/>
        <v>0</v>
      </c>
      <c r="BI14" s="35"/>
      <c r="BJ14" s="35"/>
      <c r="BK14" s="142">
        <f t="shared" si="17"/>
        <v>0</v>
      </c>
      <c r="BL14" s="35"/>
      <c r="BM14" s="35"/>
      <c r="BN14" s="128">
        <f t="shared" si="18"/>
        <v>0</v>
      </c>
      <c r="BO14" s="143">
        <f t="shared" si="19"/>
        <v>0</v>
      </c>
      <c r="BP14" s="33"/>
      <c r="BQ14" s="33"/>
      <c r="BR14" s="33"/>
      <c r="BS14" s="33"/>
      <c r="BT14" s="142">
        <f t="shared" si="20"/>
        <v>0</v>
      </c>
      <c r="BU14" s="33"/>
      <c r="BV14" s="33"/>
      <c r="BW14" s="128">
        <f t="shared" si="21"/>
        <v>0</v>
      </c>
      <c r="BX14" s="32"/>
      <c r="BY14" s="32"/>
      <c r="BZ14" s="142">
        <f t="shared" si="22"/>
        <v>0</v>
      </c>
      <c r="CA14" s="32"/>
      <c r="CB14" s="32"/>
      <c r="CC14" s="128">
        <f t="shared" si="23"/>
        <v>0</v>
      </c>
      <c r="CD14" s="143">
        <f t="shared" si="24"/>
        <v>0</v>
      </c>
      <c r="CE14" s="33"/>
      <c r="CF14" s="33"/>
      <c r="CG14" s="142">
        <f t="shared" si="25"/>
        <v>0</v>
      </c>
      <c r="CH14" s="33"/>
      <c r="CI14" s="33"/>
      <c r="CJ14" s="128">
        <f t="shared" si="26"/>
        <v>0</v>
      </c>
      <c r="CK14" s="33"/>
      <c r="CL14" s="33"/>
      <c r="CM14" s="142">
        <f t="shared" si="27"/>
        <v>0</v>
      </c>
      <c r="CN14" s="33"/>
      <c r="CO14" s="33"/>
      <c r="CP14" s="128">
        <f t="shared" si="28"/>
        <v>0</v>
      </c>
      <c r="CQ14" s="143">
        <f t="shared" si="29"/>
        <v>0</v>
      </c>
      <c r="CR14" s="33"/>
      <c r="CS14" s="33"/>
      <c r="CT14" s="142">
        <f t="shared" si="30"/>
        <v>0</v>
      </c>
      <c r="CU14" s="33"/>
      <c r="CV14" s="33"/>
      <c r="CW14" s="128">
        <f t="shared" si="31"/>
        <v>0</v>
      </c>
      <c r="CX14" s="33"/>
      <c r="CY14" s="33"/>
      <c r="CZ14" s="142">
        <f t="shared" si="32"/>
        <v>0</v>
      </c>
      <c r="DA14" s="35"/>
      <c r="DB14" s="35"/>
      <c r="DC14" s="128">
        <f t="shared" si="33"/>
        <v>0</v>
      </c>
      <c r="DD14" s="143">
        <f t="shared" si="34"/>
        <v>0</v>
      </c>
      <c r="DE14" s="33"/>
      <c r="DF14" s="33"/>
      <c r="DG14" s="142">
        <f t="shared" si="35"/>
        <v>0</v>
      </c>
      <c r="DH14" s="33"/>
      <c r="DI14" s="33"/>
      <c r="DJ14" s="51">
        <f t="shared" si="36"/>
        <v>0</v>
      </c>
      <c r="DK14" s="33"/>
      <c r="DL14" s="33"/>
      <c r="DM14" s="142">
        <f t="shared" si="37"/>
        <v>0</v>
      </c>
      <c r="DN14" s="33"/>
      <c r="DO14" s="33"/>
      <c r="DP14" s="51">
        <f t="shared" si="38"/>
        <v>0</v>
      </c>
      <c r="DQ14" s="169">
        <f t="shared" si="39"/>
        <v>0</v>
      </c>
      <c r="DR14" s="33"/>
      <c r="DS14" s="33"/>
      <c r="DT14" s="142">
        <f t="shared" si="40"/>
        <v>0</v>
      </c>
      <c r="DU14" s="33"/>
      <c r="DV14" s="33"/>
      <c r="DW14" s="128">
        <f t="shared" si="41"/>
        <v>0</v>
      </c>
      <c r="DX14" s="35"/>
      <c r="DY14" s="35"/>
      <c r="DZ14" s="142">
        <f t="shared" si="42"/>
        <v>0</v>
      </c>
      <c r="EA14" s="35"/>
      <c r="EB14" s="35"/>
      <c r="EC14" s="128">
        <f t="shared" si="43"/>
        <v>0</v>
      </c>
      <c r="ED14" s="143">
        <f t="shared" si="44"/>
        <v>0</v>
      </c>
      <c r="EE14" s="33"/>
      <c r="EF14" s="33"/>
      <c r="EG14" s="142">
        <f t="shared" si="45"/>
        <v>0</v>
      </c>
      <c r="EH14" s="33"/>
      <c r="EI14" s="33"/>
      <c r="EJ14" s="128">
        <f t="shared" si="46"/>
        <v>0</v>
      </c>
      <c r="EK14" s="33"/>
      <c r="EL14" s="33"/>
      <c r="EM14" s="142">
        <f t="shared" si="47"/>
        <v>0</v>
      </c>
      <c r="EN14" s="33"/>
      <c r="EO14" s="33"/>
      <c r="EP14" s="128">
        <f t="shared" si="48"/>
        <v>0</v>
      </c>
      <c r="EQ14" s="143">
        <f t="shared" si="49"/>
        <v>0</v>
      </c>
      <c r="ER14" s="33"/>
      <c r="ES14" s="33"/>
      <c r="ET14" s="142">
        <f t="shared" si="50"/>
        <v>0</v>
      </c>
      <c r="EU14" s="33"/>
      <c r="EV14" s="33"/>
      <c r="EW14" s="128">
        <f t="shared" si="51"/>
        <v>0</v>
      </c>
      <c r="EX14" s="33"/>
      <c r="EY14" s="33"/>
      <c r="EZ14" s="142">
        <f t="shared" si="52"/>
        <v>0</v>
      </c>
      <c r="FA14" s="33"/>
      <c r="FB14" s="33"/>
      <c r="FC14" s="128">
        <f t="shared" si="53"/>
        <v>0</v>
      </c>
      <c r="FD14" s="143">
        <f t="shared" si="54"/>
        <v>0</v>
      </c>
      <c r="FE14" s="33"/>
      <c r="FF14" s="33"/>
      <c r="FG14" s="142">
        <f t="shared" si="55"/>
        <v>0</v>
      </c>
      <c r="FH14" s="33"/>
      <c r="FI14" s="33"/>
      <c r="FJ14" s="128">
        <f t="shared" si="56"/>
        <v>0</v>
      </c>
      <c r="FK14" s="35"/>
      <c r="FL14" s="35"/>
      <c r="FM14" s="142">
        <f t="shared" si="57"/>
        <v>0</v>
      </c>
      <c r="FN14" s="35"/>
      <c r="FO14" s="35"/>
      <c r="FP14" s="128">
        <f t="shared" si="58"/>
        <v>0</v>
      </c>
      <c r="FQ14" s="143">
        <f t="shared" si="59"/>
        <v>0</v>
      </c>
      <c r="FR14" s="33"/>
      <c r="FS14" s="33"/>
      <c r="FT14" s="142">
        <f t="shared" si="60"/>
        <v>0</v>
      </c>
      <c r="FU14" s="33"/>
      <c r="FV14" s="33"/>
      <c r="FW14" s="128">
        <f t="shared" si="61"/>
        <v>0</v>
      </c>
      <c r="FX14" s="33"/>
      <c r="FY14" s="33"/>
      <c r="FZ14" s="142">
        <f t="shared" si="62"/>
        <v>0</v>
      </c>
      <c r="GA14" s="33"/>
      <c r="GB14" s="33"/>
      <c r="GC14" s="128">
        <f t="shared" si="63"/>
        <v>0</v>
      </c>
      <c r="GD14" s="143">
        <f t="shared" si="64"/>
        <v>0</v>
      </c>
      <c r="GE14" s="33"/>
      <c r="GF14" s="33"/>
      <c r="GG14" s="142">
        <f t="shared" si="65"/>
        <v>0</v>
      </c>
      <c r="GH14" s="33"/>
      <c r="GI14" s="33"/>
      <c r="GJ14" s="128">
        <f t="shared" si="66"/>
        <v>0</v>
      </c>
      <c r="GK14" s="33"/>
      <c r="GL14" s="33"/>
      <c r="GM14" s="142">
        <f t="shared" si="67"/>
        <v>0</v>
      </c>
      <c r="GN14" s="33"/>
      <c r="GO14" s="33"/>
      <c r="GP14" s="128">
        <f t="shared" si="68"/>
        <v>0</v>
      </c>
      <c r="GQ14" s="143">
        <f t="shared" si="69"/>
        <v>0</v>
      </c>
      <c r="GR14" s="33"/>
      <c r="GS14" s="33"/>
      <c r="GT14" s="142">
        <f t="shared" si="70"/>
        <v>0</v>
      </c>
      <c r="GU14" s="33"/>
      <c r="GV14" s="33"/>
      <c r="GW14" s="128">
        <f t="shared" si="71"/>
        <v>0</v>
      </c>
      <c r="GX14" s="33"/>
      <c r="GY14" s="33"/>
      <c r="GZ14" s="142">
        <f t="shared" si="72"/>
        <v>0</v>
      </c>
      <c r="HA14" s="33"/>
      <c r="HB14" s="33"/>
      <c r="HC14" s="128">
        <f t="shared" si="73"/>
        <v>0</v>
      </c>
      <c r="HD14" s="143">
        <f t="shared" si="74"/>
        <v>0</v>
      </c>
      <c r="HE14" s="32"/>
      <c r="HF14" s="32"/>
      <c r="HG14" s="142">
        <f t="shared" si="75"/>
        <v>0</v>
      </c>
      <c r="HH14" s="131"/>
      <c r="HI14" s="131"/>
      <c r="HJ14" s="128">
        <f t="shared" si="76"/>
        <v>0</v>
      </c>
      <c r="HK14" s="32"/>
      <c r="HL14" s="32"/>
      <c r="HM14" s="142">
        <f t="shared" si="77"/>
        <v>0</v>
      </c>
      <c r="HN14" s="32"/>
      <c r="HO14" s="32"/>
      <c r="HP14" s="128">
        <f t="shared" si="78"/>
        <v>0</v>
      </c>
      <c r="HQ14" s="143">
        <f t="shared" si="79"/>
        <v>0</v>
      </c>
    </row>
  </sheetData>
  <sheetProtection/>
  <mergeCells count="75">
    <mergeCell ref="GX7:HC7"/>
    <mergeCell ref="GE7:GJ7"/>
    <mergeCell ref="HK7:HP7"/>
    <mergeCell ref="HQ7:HQ8"/>
    <mergeCell ref="C6:D6"/>
    <mergeCell ref="C7:C8"/>
    <mergeCell ref="D7:D8"/>
    <mergeCell ref="GK7:GP7"/>
    <mergeCell ref="GQ7:GQ8"/>
    <mergeCell ref="GR7:GW7"/>
    <mergeCell ref="EX7:FC7"/>
    <mergeCell ref="FD7:FD8"/>
    <mergeCell ref="FE7:FJ7"/>
    <mergeCell ref="HD7:HD8"/>
    <mergeCell ref="HE7:HJ7"/>
    <mergeCell ref="FK7:FP7"/>
    <mergeCell ref="FQ7:FQ8"/>
    <mergeCell ref="FR7:FW7"/>
    <mergeCell ref="FX7:GC7"/>
    <mergeCell ref="GD7:GD8"/>
    <mergeCell ref="DX7:EC7"/>
    <mergeCell ref="ED7:ED8"/>
    <mergeCell ref="EE7:EJ7"/>
    <mergeCell ref="EK7:EP7"/>
    <mergeCell ref="EQ7:EQ8"/>
    <mergeCell ref="ER7:EW7"/>
    <mergeCell ref="CX7:DC7"/>
    <mergeCell ref="DD7:DD8"/>
    <mergeCell ref="DE7:DJ7"/>
    <mergeCell ref="DK7:DP7"/>
    <mergeCell ref="DQ7:DQ8"/>
    <mergeCell ref="DR7:DW7"/>
    <mergeCell ref="BX7:CC7"/>
    <mergeCell ref="CD7:CD8"/>
    <mergeCell ref="CE7:CJ7"/>
    <mergeCell ref="CK7:CP7"/>
    <mergeCell ref="CQ7:CQ8"/>
    <mergeCell ref="CR7:CW7"/>
    <mergeCell ref="AV7:BA7"/>
    <mergeCell ref="BB7:BB8"/>
    <mergeCell ref="BC7:BH7"/>
    <mergeCell ref="BI7:BN7"/>
    <mergeCell ref="BO7:BO8"/>
    <mergeCell ref="BP7:BW7"/>
    <mergeCell ref="ER6:FC6"/>
    <mergeCell ref="FE6:FP6"/>
    <mergeCell ref="FR6:GC6"/>
    <mergeCell ref="GE6:GP6"/>
    <mergeCell ref="GR6:HC6"/>
    <mergeCell ref="HE6:HP6"/>
    <mergeCell ref="BP6:CC6"/>
    <mergeCell ref="CE6:CP6"/>
    <mergeCell ref="CR6:DC6"/>
    <mergeCell ref="DE6:DP6"/>
    <mergeCell ref="DR6:EC6"/>
    <mergeCell ref="EE6:EP6"/>
    <mergeCell ref="AA6:AN6"/>
    <mergeCell ref="AP6:BA6"/>
    <mergeCell ref="BC6:BN6"/>
    <mergeCell ref="N7:S7"/>
    <mergeCell ref="T7:Y7"/>
    <mergeCell ref="Z7:Z8"/>
    <mergeCell ref="AA7:AH7"/>
    <mergeCell ref="AI7:AN7"/>
    <mergeCell ref="AO7:AO8"/>
    <mergeCell ref="AP7:AU7"/>
    <mergeCell ref="A6:A8"/>
    <mergeCell ref="B6:B8"/>
    <mergeCell ref="E6:E8"/>
    <mergeCell ref="F6:G8"/>
    <mergeCell ref="H6:H8"/>
    <mergeCell ref="I6:K8"/>
    <mergeCell ref="L6:L8"/>
    <mergeCell ref="M6:M8"/>
    <mergeCell ref="N6:Y6"/>
  </mergeCells>
  <printOptions/>
  <pageMargins left="0.7" right="0.7" top="0.75" bottom="0.75" header="0.3" footer="0.3"/>
  <pageSetup horizontalDpi="600" verticalDpi="600" orientation="portrait" paperSize="9" r:id="rId1"/>
  <ignoredErrors>
    <ignoredError sqref="D9:D14 BR9 BP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R46"/>
  <sheetViews>
    <sheetView tabSelected="1" zoomScalePageLayoutView="0" workbookViewId="0" topLeftCell="A1">
      <pane xSplit="13" ySplit="8" topLeftCell="BO9" activePane="bottomRight" state="frozen"/>
      <selection pane="topLeft" activeCell="A1" sqref="A1"/>
      <selection pane="topRight" activeCell="M1" sqref="M1"/>
      <selection pane="bottomLeft" activeCell="A9" sqref="A9"/>
      <selection pane="bottomRight" activeCell="HI16" sqref="HI16"/>
    </sheetView>
  </sheetViews>
  <sheetFormatPr defaultColWidth="9.140625" defaultRowHeight="15"/>
  <cols>
    <col min="1" max="1" width="2.57421875" style="47" customWidth="1"/>
    <col min="2" max="2" width="2.7109375" style="47" customWidth="1"/>
    <col min="3" max="3" width="6.00390625" style="47" customWidth="1"/>
    <col min="4" max="4" width="3.140625" style="47" customWidth="1"/>
    <col min="5" max="5" width="10.8515625" style="47" customWidth="1"/>
    <col min="6" max="6" width="17.140625" style="47" customWidth="1"/>
    <col min="7" max="7" width="7.7109375" style="47" customWidth="1"/>
    <col min="8" max="8" width="8.8515625" style="47" customWidth="1"/>
    <col min="9" max="11" width="2.28125" style="47" hidden="1" customWidth="1"/>
    <col min="12" max="12" width="7.7109375" style="47" customWidth="1"/>
    <col min="13" max="13" width="7.8515625" style="47" customWidth="1"/>
    <col min="14" max="19" width="3.00390625" style="47" customWidth="1"/>
    <col min="20" max="25" width="3.00390625" style="47" hidden="1" customWidth="1"/>
    <col min="26" max="34" width="3.00390625" style="47" customWidth="1"/>
    <col min="35" max="40" width="3.00390625" style="47" hidden="1" customWidth="1"/>
    <col min="41" max="47" width="3.00390625" style="47" customWidth="1"/>
    <col min="48" max="53" width="3.00390625" style="47" hidden="1" customWidth="1"/>
    <col min="54" max="60" width="3.00390625" style="47" customWidth="1"/>
    <col min="61" max="66" width="3.00390625" style="47" hidden="1" customWidth="1"/>
    <col min="67" max="75" width="3.00390625" style="47" customWidth="1"/>
    <col min="76" max="81" width="3.00390625" style="47" hidden="1" customWidth="1"/>
    <col min="82" max="88" width="3.00390625" style="47" customWidth="1"/>
    <col min="89" max="94" width="3.00390625" style="47" hidden="1" customWidth="1"/>
    <col min="95" max="101" width="3.00390625" style="47" customWidth="1"/>
    <col min="102" max="107" width="3.00390625" style="47" hidden="1" customWidth="1"/>
    <col min="108" max="114" width="3.00390625" style="47" customWidth="1"/>
    <col min="115" max="120" width="3.00390625" style="47" hidden="1" customWidth="1"/>
    <col min="121" max="127" width="3.00390625" style="47" customWidth="1"/>
    <col min="128" max="133" width="3.00390625" style="47" hidden="1" customWidth="1"/>
    <col min="134" max="141" width="3.00390625" style="47" customWidth="1"/>
    <col min="142" max="147" width="3.00390625" style="47" hidden="1" customWidth="1"/>
    <col min="148" max="154" width="3.00390625" style="47" customWidth="1"/>
    <col min="155" max="160" width="3.00390625" style="47" hidden="1" customWidth="1"/>
    <col min="161" max="167" width="3.00390625" style="47" customWidth="1"/>
    <col min="168" max="173" width="3.00390625" style="47" hidden="1" customWidth="1"/>
    <col min="174" max="180" width="3.00390625" style="47" customWidth="1"/>
    <col min="181" max="186" width="3.00390625" style="47" hidden="1" customWidth="1"/>
    <col min="187" max="193" width="3.00390625" style="47" customWidth="1"/>
    <col min="194" max="199" width="3.00390625" style="47" hidden="1" customWidth="1"/>
    <col min="200" max="206" width="3.00390625" style="47" customWidth="1"/>
    <col min="207" max="212" width="3.00390625" style="47" hidden="1" customWidth="1"/>
    <col min="213" max="219" width="3.00390625" style="47" customWidth="1"/>
    <col min="220" max="225" width="3.00390625" style="47" hidden="1" customWidth="1"/>
    <col min="226" max="226" width="3.00390625" style="47" customWidth="1"/>
    <col min="227" max="16384" width="9.140625" style="47" customWidth="1"/>
  </cols>
  <sheetData>
    <row r="1" s="24" customFormat="1" ht="15" customHeight="1">
      <c r="A1" s="24" t="s">
        <v>0</v>
      </c>
    </row>
    <row r="2" s="24" customFormat="1" ht="15" customHeight="1">
      <c r="A2" s="24" t="s">
        <v>1</v>
      </c>
    </row>
    <row r="3" s="24" customFormat="1" ht="15" customHeight="1">
      <c r="A3" s="24" t="s">
        <v>113</v>
      </c>
    </row>
    <row r="4" spans="1:8" s="24" customFormat="1" ht="15" customHeight="1">
      <c r="A4" s="96" t="s">
        <v>112</v>
      </c>
      <c r="B4" s="96"/>
      <c r="C4" s="96"/>
      <c r="D4" s="96"/>
      <c r="E4" s="96"/>
      <c r="F4" s="96"/>
      <c r="G4" s="96"/>
      <c r="H4" s="96"/>
    </row>
    <row r="5" s="25" customFormat="1" ht="15"/>
    <row r="6" spans="1:226" s="26" customFormat="1" ht="20.25" customHeight="1">
      <c r="A6" s="199" t="s">
        <v>2</v>
      </c>
      <c r="B6" s="199" t="s">
        <v>3</v>
      </c>
      <c r="C6" s="224" t="s">
        <v>632</v>
      </c>
      <c r="D6" s="224"/>
      <c r="E6" s="200" t="s">
        <v>542</v>
      </c>
      <c r="F6" s="199" t="s">
        <v>4</v>
      </c>
      <c r="G6" s="198"/>
      <c r="H6" s="200" t="s">
        <v>546</v>
      </c>
      <c r="I6" s="203"/>
      <c r="J6" s="204"/>
      <c r="K6" s="205"/>
      <c r="L6" s="200" t="s">
        <v>6</v>
      </c>
      <c r="M6" s="200" t="s">
        <v>7</v>
      </c>
      <c r="N6" s="212" t="s">
        <v>34</v>
      </c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163">
        <v>4</v>
      </c>
      <c r="AA6" s="212" t="s">
        <v>18</v>
      </c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163">
        <v>6</v>
      </c>
      <c r="AP6" s="212" t="s">
        <v>19</v>
      </c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163">
        <v>2</v>
      </c>
      <c r="BC6" s="212" t="s">
        <v>20</v>
      </c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163">
        <v>3</v>
      </c>
      <c r="BP6" s="212" t="s">
        <v>21</v>
      </c>
      <c r="BQ6" s="213"/>
      <c r="BR6" s="213"/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/>
      <c r="CD6" s="163">
        <v>5</v>
      </c>
      <c r="CE6" s="212" t="s">
        <v>22</v>
      </c>
      <c r="CF6" s="213"/>
      <c r="CG6" s="213"/>
      <c r="CH6" s="213"/>
      <c r="CI6" s="213"/>
      <c r="CJ6" s="213"/>
      <c r="CK6" s="213"/>
      <c r="CL6" s="213"/>
      <c r="CM6" s="213"/>
      <c r="CN6" s="213"/>
      <c r="CO6" s="213"/>
      <c r="CP6" s="213"/>
      <c r="CQ6" s="163">
        <v>2</v>
      </c>
      <c r="CR6" s="212" t="s">
        <v>23</v>
      </c>
      <c r="CS6" s="213"/>
      <c r="CT6" s="213"/>
      <c r="CU6" s="213"/>
      <c r="CV6" s="213"/>
      <c r="CW6" s="213"/>
      <c r="CX6" s="213"/>
      <c r="CY6" s="213"/>
      <c r="CZ6" s="213"/>
      <c r="DA6" s="213"/>
      <c r="DB6" s="213"/>
      <c r="DC6" s="213"/>
      <c r="DD6" s="163">
        <v>3</v>
      </c>
      <c r="DE6" s="212" t="s">
        <v>24</v>
      </c>
      <c r="DF6" s="213"/>
      <c r="DG6" s="213"/>
      <c r="DH6" s="213"/>
      <c r="DI6" s="213"/>
      <c r="DJ6" s="213"/>
      <c r="DK6" s="213"/>
      <c r="DL6" s="213"/>
      <c r="DM6" s="213"/>
      <c r="DN6" s="213"/>
      <c r="DO6" s="213"/>
      <c r="DP6" s="213"/>
      <c r="DQ6" s="163">
        <v>4</v>
      </c>
      <c r="DR6" s="212" t="s">
        <v>25</v>
      </c>
      <c r="DS6" s="213"/>
      <c r="DT6" s="213"/>
      <c r="DU6" s="213"/>
      <c r="DV6" s="213"/>
      <c r="DW6" s="213"/>
      <c r="DX6" s="213"/>
      <c r="DY6" s="213"/>
      <c r="DZ6" s="213"/>
      <c r="EA6" s="213"/>
      <c r="EB6" s="213"/>
      <c r="EC6" s="213"/>
      <c r="ED6" s="163">
        <v>2</v>
      </c>
      <c r="EE6" s="212" t="s">
        <v>26</v>
      </c>
      <c r="EF6" s="213"/>
      <c r="EG6" s="213"/>
      <c r="EH6" s="213"/>
      <c r="EI6" s="213"/>
      <c r="EJ6" s="213"/>
      <c r="EK6" s="213"/>
      <c r="EL6" s="213"/>
      <c r="EM6" s="213"/>
      <c r="EN6" s="213"/>
      <c r="EO6" s="213"/>
      <c r="EP6" s="213"/>
      <c r="EQ6" s="213"/>
      <c r="ER6" s="163">
        <v>3</v>
      </c>
      <c r="ES6" s="212" t="s">
        <v>27</v>
      </c>
      <c r="ET6" s="213"/>
      <c r="EU6" s="213"/>
      <c r="EV6" s="213"/>
      <c r="EW6" s="213"/>
      <c r="EX6" s="213"/>
      <c r="EY6" s="213"/>
      <c r="EZ6" s="213"/>
      <c r="FA6" s="213"/>
      <c r="FB6" s="213"/>
      <c r="FC6" s="213"/>
      <c r="FD6" s="213"/>
      <c r="FE6" s="163">
        <v>3</v>
      </c>
      <c r="FF6" s="212" t="s">
        <v>28</v>
      </c>
      <c r="FG6" s="213"/>
      <c r="FH6" s="213"/>
      <c r="FI6" s="213"/>
      <c r="FJ6" s="213"/>
      <c r="FK6" s="213"/>
      <c r="FL6" s="213"/>
      <c r="FM6" s="213"/>
      <c r="FN6" s="213"/>
      <c r="FO6" s="213"/>
      <c r="FP6" s="213"/>
      <c r="FQ6" s="213"/>
      <c r="FR6" s="163">
        <v>3</v>
      </c>
      <c r="FS6" s="212" t="s">
        <v>29</v>
      </c>
      <c r="FT6" s="213"/>
      <c r="FU6" s="213"/>
      <c r="FV6" s="213"/>
      <c r="FW6" s="213"/>
      <c r="FX6" s="213"/>
      <c r="FY6" s="213"/>
      <c r="FZ6" s="213"/>
      <c r="GA6" s="213"/>
      <c r="GB6" s="213"/>
      <c r="GC6" s="213"/>
      <c r="GD6" s="213"/>
      <c r="GE6" s="163">
        <v>2</v>
      </c>
      <c r="GF6" s="212" t="s">
        <v>30</v>
      </c>
      <c r="GG6" s="213"/>
      <c r="GH6" s="213"/>
      <c r="GI6" s="213"/>
      <c r="GJ6" s="213"/>
      <c r="GK6" s="213"/>
      <c r="GL6" s="213"/>
      <c r="GM6" s="213"/>
      <c r="GN6" s="213"/>
      <c r="GO6" s="213"/>
      <c r="GP6" s="213"/>
      <c r="GQ6" s="213"/>
      <c r="GR6" s="163">
        <v>4</v>
      </c>
      <c r="GS6" s="212" t="s">
        <v>649</v>
      </c>
      <c r="GT6" s="213"/>
      <c r="GU6" s="213"/>
      <c r="GV6" s="213"/>
      <c r="GW6" s="213"/>
      <c r="GX6" s="213"/>
      <c r="GY6" s="213"/>
      <c r="GZ6" s="213"/>
      <c r="HA6" s="213"/>
      <c r="HB6" s="213"/>
      <c r="HC6" s="213"/>
      <c r="HD6" s="213"/>
      <c r="HE6" s="163">
        <v>4</v>
      </c>
      <c r="HF6" s="212" t="s">
        <v>639</v>
      </c>
      <c r="HG6" s="213"/>
      <c r="HH6" s="213"/>
      <c r="HI6" s="213"/>
      <c r="HJ6" s="213"/>
      <c r="HK6" s="213"/>
      <c r="HL6" s="213"/>
      <c r="HM6" s="213"/>
      <c r="HN6" s="213"/>
      <c r="HO6" s="213"/>
      <c r="HP6" s="213"/>
      <c r="HQ6" s="213"/>
      <c r="HR6" s="163">
        <v>2</v>
      </c>
    </row>
    <row r="7" spans="1:226" s="27" customFormat="1" ht="15.75" customHeight="1">
      <c r="A7" s="199"/>
      <c r="B7" s="198"/>
      <c r="C7" s="225" t="s">
        <v>633</v>
      </c>
      <c r="D7" s="225" t="s">
        <v>634</v>
      </c>
      <c r="E7" s="201"/>
      <c r="F7" s="198"/>
      <c r="G7" s="198"/>
      <c r="H7" s="201"/>
      <c r="I7" s="206"/>
      <c r="J7" s="207"/>
      <c r="K7" s="208"/>
      <c r="L7" s="201"/>
      <c r="M7" s="201"/>
      <c r="N7" s="214" t="s">
        <v>8</v>
      </c>
      <c r="O7" s="215"/>
      <c r="P7" s="215"/>
      <c r="Q7" s="215"/>
      <c r="R7" s="215"/>
      <c r="S7" s="216"/>
      <c r="T7" s="214" t="s">
        <v>9</v>
      </c>
      <c r="U7" s="215"/>
      <c r="V7" s="215"/>
      <c r="W7" s="215"/>
      <c r="X7" s="215"/>
      <c r="Y7" s="216"/>
      <c r="Z7" s="217" t="s">
        <v>10</v>
      </c>
      <c r="AA7" s="219" t="s">
        <v>8</v>
      </c>
      <c r="AB7" s="220"/>
      <c r="AC7" s="220"/>
      <c r="AD7" s="220"/>
      <c r="AE7" s="220"/>
      <c r="AF7" s="220"/>
      <c r="AG7" s="220"/>
      <c r="AH7" s="220"/>
      <c r="AI7" s="214" t="s">
        <v>9</v>
      </c>
      <c r="AJ7" s="215"/>
      <c r="AK7" s="215"/>
      <c r="AL7" s="215"/>
      <c r="AM7" s="215"/>
      <c r="AN7" s="216"/>
      <c r="AO7" s="217" t="s">
        <v>10</v>
      </c>
      <c r="AP7" s="219" t="s">
        <v>8</v>
      </c>
      <c r="AQ7" s="220"/>
      <c r="AR7" s="220"/>
      <c r="AS7" s="220"/>
      <c r="AT7" s="220"/>
      <c r="AU7" s="220"/>
      <c r="AV7" s="214" t="s">
        <v>9</v>
      </c>
      <c r="AW7" s="215"/>
      <c r="AX7" s="215"/>
      <c r="AY7" s="215"/>
      <c r="AZ7" s="215"/>
      <c r="BA7" s="216"/>
      <c r="BB7" s="217" t="s">
        <v>10</v>
      </c>
      <c r="BC7" s="214" t="s">
        <v>8</v>
      </c>
      <c r="BD7" s="215"/>
      <c r="BE7" s="215"/>
      <c r="BF7" s="215"/>
      <c r="BG7" s="215"/>
      <c r="BH7" s="216"/>
      <c r="BI7" s="214" t="s">
        <v>9</v>
      </c>
      <c r="BJ7" s="215"/>
      <c r="BK7" s="215"/>
      <c r="BL7" s="215"/>
      <c r="BM7" s="215"/>
      <c r="BN7" s="216"/>
      <c r="BO7" s="217" t="s">
        <v>10</v>
      </c>
      <c r="BP7" s="219" t="s">
        <v>8</v>
      </c>
      <c r="BQ7" s="220"/>
      <c r="BR7" s="220"/>
      <c r="BS7" s="220"/>
      <c r="BT7" s="220"/>
      <c r="BU7" s="220"/>
      <c r="BV7" s="220"/>
      <c r="BW7" s="220"/>
      <c r="BX7" s="214" t="s">
        <v>9</v>
      </c>
      <c r="BY7" s="215"/>
      <c r="BZ7" s="215"/>
      <c r="CA7" s="215"/>
      <c r="CB7" s="215"/>
      <c r="CC7" s="216"/>
      <c r="CD7" s="217" t="s">
        <v>10</v>
      </c>
      <c r="CE7" s="219" t="s">
        <v>8</v>
      </c>
      <c r="CF7" s="220"/>
      <c r="CG7" s="220"/>
      <c r="CH7" s="220"/>
      <c r="CI7" s="220"/>
      <c r="CJ7" s="220"/>
      <c r="CK7" s="214" t="s">
        <v>9</v>
      </c>
      <c r="CL7" s="215"/>
      <c r="CM7" s="215"/>
      <c r="CN7" s="215"/>
      <c r="CO7" s="215"/>
      <c r="CP7" s="216"/>
      <c r="CQ7" s="217" t="s">
        <v>10</v>
      </c>
      <c r="CR7" s="219" t="s">
        <v>8</v>
      </c>
      <c r="CS7" s="220"/>
      <c r="CT7" s="220"/>
      <c r="CU7" s="220"/>
      <c r="CV7" s="220"/>
      <c r="CW7" s="220"/>
      <c r="CX7" s="214" t="s">
        <v>9</v>
      </c>
      <c r="CY7" s="215"/>
      <c r="CZ7" s="215"/>
      <c r="DA7" s="215"/>
      <c r="DB7" s="215"/>
      <c r="DC7" s="216"/>
      <c r="DD7" s="217" t="s">
        <v>10</v>
      </c>
      <c r="DE7" s="219" t="s">
        <v>8</v>
      </c>
      <c r="DF7" s="220"/>
      <c r="DG7" s="220"/>
      <c r="DH7" s="220"/>
      <c r="DI7" s="220"/>
      <c r="DJ7" s="220"/>
      <c r="DK7" s="214" t="s">
        <v>9</v>
      </c>
      <c r="DL7" s="215"/>
      <c r="DM7" s="215"/>
      <c r="DN7" s="215"/>
      <c r="DO7" s="215"/>
      <c r="DP7" s="216"/>
      <c r="DQ7" s="217" t="s">
        <v>10</v>
      </c>
      <c r="DR7" s="219" t="s">
        <v>8</v>
      </c>
      <c r="DS7" s="220"/>
      <c r="DT7" s="220"/>
      <c r="DU7" s="220"/>
      <c r="DV7" s="220"/>
      <c r="DW7" s="220"/>
      <c r="DX7" s="214" t="s">
        <v>9</v>
      </c>
      <c r="DY7" s="215"/>
      <c r="DZ7" s="215"/>
      <c r="EA7" s="215"/>
      <c r="EB7" s="215"/>
      <c r="EC7" s="216"/>
      <c r="ED7" s="217" t="s">
        <v>10</v>
      </c>
      <c r="EE7" s="219" t="s">
        <v>8</v>
      </c>
      <c r="EF7" s="220"/>
      <c r="EG7" s="220"/>
      <c r="EH7" s="220"/>
      <c r="EI7" s="220"/>
      <c r="EJ7" s="220"/>
      <c r="EK7" s="220"/>
      <c r="EL7" s="214" t="s">
        <v>9</v>
      </c>
      <c r="EM7" s="215"/>
      <c r="EN7" s="215"/>
      <c r="EO7" s="215"/>
      <c r="EP7" s="215"/>
      <c r="EQ7" s="216"/>
      <c r="ER7" s="217" t="s">
        <v>10</v>
      </c>
      <c r="ES7" s="219" t="s">
        <v>8</v>
      </c>
      <c r="ET7" s="220"/>
      <c r="EU7" s="220"/>
      <c r="EV7" s="220"/>
      <c r="EW7" s="220"/>
      <c r="EX7" s="220"/>
      <c r="EY7" s="214" t="s">
        <v>9</v>
      </c>
      <c r="EZ7" s="215"/>
      <c r="FA7" s="215"/>
      <c r="FB7" s="215"/>
      <c r="FC7" s="215"/>
      <c r="FD7" s="216"/>
      <c r="FE7" s="217" t="s">
        <v>10</v>
      </c>
      <c r="FF7" s="219" t="s">
        <v>8</v>
      </c>
      <c r="FG7" s="220"/>
      <c r="FH7" s="220"/>
      <c r="FI7" s="220"/>
      <c r="FJ7" s="220"/>
      <c r="FK7" s="220"/>
      <c r="FL7" s="214" t="s">
        <v>9</v>
      </c>
      <c r="FM7" s="215"/>
      <c r="FN7" s="215"/>
      <c r="FO7" s="215"/>
      <c r="FP7" s="215"/>
      <c r="FQ7" s="216"/>
      <c r="FR7" s="217" t="s">
        <v>10</v>
      </c>
      <c r="FS7" s="219" t="s">
        <v>8</v>
      </c>
      <c r="FT7" s="220"/>
      <c r="FU7" s="220"/>
      <c r="FV7" s="220"/>
      <c r="FW7" s="220"/>
      <c r="FX7" s="220"/>
      <c r="FY7" s="214" t="s">
        <v>9</v>
      </c>
      <c r="FZ7" s="215"/>
      <c r="GA7" s="215"/>
      <c r="GB7" s="215"/>
      <c r="GC7" s="215"/>
      <c r="GD7" s="216"/>
      <c r="GE7" s="217" t="s">
        <v>10</v>
      </c>
      <c r="GF7" s="219" t="s">
        <v>8</v>
      </c>
      <c r="GG7" s="220"/>
      <c r="GH7" s="220"/>
      <c r="GI7" s="220"/>
      <c r="GJ7" s="220"/>
      <c r="GK7" s="220"/>
      <c r="GL7" s="214" t="s">
        <v>9</v>
      </c>
      <c r="GM7" s="215"/>
      <c r="GN7" s="215"/>
      <c r="GO7" s="215"/>
      <c r="GP7" s="215"/>
      <c r="GQ7" s="216"/>
      <c r="GR7" s="217" t="s">
        <v>10</v>
      </c>
      <c r="GS7" s="219" t="s">
        <v>8</v>
      </c>
      <c r="GT7" s="220"/>
      <c r="GU7" s="220"/>
      <c r="GV7" s="220"/>
      <c r="GW7" s="220"/>
      <c r="GX7" s="220"/>
      <c r="GY7" s="214" t="s">
        <v>9</v>
      </c>
      <c r="GZ7" s="215"/>
      <c r="HA7" s="215"/>
      <c r="HB7" s="215"/>
      <c r="HC7" s="215"/>
      <c r="HD7" s="216"/>
      <c r="HE7" s="217" t="s">
        <v>10</v>
      </c>
      <c r="HF7" s="219" t="s">
        <v>8</v>
      </c>
      <c r="HG7" s="220"/>
      <c r="HH7" s="220"/>
      <c r="HI7" s="220"/>
      <c r="HJ7" s="220"/>
      <c r="HK7" s="220"/>
      <c r="HL7" s="214" t="s">
        <v>9</v>
      </c>
      <c r="HM7" s="215"/>
      <c r="HN7" s="215"/>
      <c r="HO7" s="215"/>
      <c r="HP7" s="215"/>
      <c r="HQ7" s="216"/>
      <c r="HR7" s="217" t="s">
        <v>10</v>
      </c>
    </row>
    <row r="8" spans="1:226" s="86" customFormat="1" ht="36" customHeight="1">
      <c r="A8" s="199"/>
      <c r="B8" s="198"/>
      <c r="C8" s="225"/>
      <c r="D8" s="225"/>
      <c r="E8" s="202"/>
      <c r="F8" s="198"/>
      <c r="G8" s="198"/>
      <c r="H8" s="202"/>
      <c r="I8" s="209"/>
      <c r="J8" s="210"/>
      <c r="K8" s="211"/>
      <c r="L8" s="202"/>
      <c r="M8" s="202"/>
      <c r="N8" s="137" t="s">
        <v>11</v>
      </c>
      <c r="O8" s="137" t="s">
        <v>12</v>
      </c>
      <c r="P8" s="138" t="s">
        <v>13</v>
      </c>
      <c r="Q8" s="138" t="s">
        <v>14</v>
      </c>
      <c r="R8" s="138" t="s">
        <v>15</v>
      </c>
      <c r="S8" s="138" t="s">
        <v>16</v>
      </c>
      <c r="T8" s="137" t="s">
        <v>11</v>
      </c>
      <c r="U8" s="137" t="s">
        <v>12</v>
      </c>
      <c r="V8" s="138" t="s">
        <v>13</v>
      </c>
      <c r="W8" s="138" t="s">
        <v>14</v>
      </c>
      <c r="X8" s="138" t="s">
        <v>15</v>
      </c>
      <c r="Y8" s="139" t="s">
        <v>17</v>
      </c>
      <c r="Z8" s="221"/>
      <c r="AA8" s="137" t="s">
        <v>11</v>
      </c>
      <c r="AB8" s="137" t="s">
        <v>11</v>
      </c>
      <c r="AC8" s="137" t="s">
        <v>12</v>
      </c>
      <c r="AD8" s="137" t="s">
        <v>12</v>
      </c>
      <c r="AE8" s="138" t="s">
        <v>13</v>
      </c>
      <c r="AF8" s="138" t="s">
        <v>14</v>
      </c>
      <c r="AG8" s="138" t="s">
        <v>15</v>
      </c>
      <c r="AH8" s="138" t="s">
        <v>17</v>
      </c>
      <c r="AI8" s="137" t="s">
        <v>11</v>
      </c>
      <c r="AJ8" s="137" t="s">
        <v>12</v>
      </c>
      <c r="AK8" s="138" t="s">
        <v>13</v>
      </c>
      <c r="AL8" s="138" t="s">
        <v>14</v>
      </c>
      <c r="AM8" s="138" t="s">
        <v>15</v>
      </c>
      <c r="AN8" s="138" t="s">
        <v>17</v>
      </c>
      <c r="AO8" s="218"/>
      <c r="AP8" s="137" t="s">
        <v>11</v>
      </c>
      <c r="AQ8" s="137" t="s">
        <v>12</v>
      </c>
      <c r="AR8" s="138" t="s">
        <v>13</v>
      </c>
      <c r="AS8" s="138" t="s">
        <v>14</v>
      </c>
      <c r="AT8" s="138" t="s">
        <v>15</v>
      </c>
      <c r="AU8" s="138" t="s">
        <v>17</v>
      </c>
      <c r="AV8" s="137" t="s">
        <v>11</v>
      </c>
      <c r="AW8" s="137" t="s">
        <v>12</v>
      </c>
      <c r="AX8" s="138" t="s">
        <v>13</v>
      </c>
      <c r="AY8" s="138" t="s">
        <v>14</v>
      </c>
      <c r="AZ8" s="138" t="s">
        <v>15</v>
      </c>
      <c r="BA8" s="138" t="s">
        <v>17</v>
      </c>
      <c r="BB8" s="218"/>
      <c r="BC8" s="137" t="s">
        <v>11</v>
      </c>
      <c r="BD8" s="137" t="s">
        <v>12</v>
      </c>
      <c r="BE8" s="138" t="s">
        <v>13</v>
      </c>
      <c r="BF8" s="138" t="s">
        <v>14</v>
      </c>
      <c r="BG8" s="138" t="s">
        <v>15</v>
      </c>
      <c r="BH8" s="138" t="s">
        <v>16</v>
      </c>
      <c r="BI8" s="137" t="s">
        <v>11</v>
      </c>
      <c r="BJ8" s="137" t="s">
        <v>12</v>
      </c>
      <c r="BK8" s="138" t="s">
        <v>13</v>
      </c>
      <c r="BL8" s="138" t="s">
        <v>14</v>
      </c>
      <c r="BM8" s="138" t="s">
        <v>15</v>
      </c>
      <c r="BN8" s="138" t="s">
        <v>17</v>
      </c>
      <c r="BO8" s="218"/>
      <c r="BP8" s="137" t="s">
        <v>11</v>
      </c>
      <c r="BQ8" s="137" t="s">
        <v>11</v>
      </c>
      <c r="BR8" s="137" t="s">
        <v>12</v>
      </c>
      <c r="BS8" s="137" t="s">
        <v>12</v>
      </c>
      <c r="BT8" s="138" t="s">
        <v>13</v>
      </c>
      <c r="BU8" s="138" t="s">
        <v>14</v>
      </c>
      <c r="BV8" s="138" t="s">
        <v>15</v>
      </c>
      <c r="BW8" s="138" t="s">
        <v>17</v>
      </c>
      <c r="BX8" s="137" t="s">
        <v>11</v>
      </c>
      <c r="BY8" s="137" t="s">
        <v>12</v>
      </c>
      <c r="BZ8" s="138" t="s">
        <v>13</v>
      </c>
      <c r="CA8" s="138" t="s">
        <v>14</v>
      </c>
      <c r="CB8" s="138" t="s">
        <v>15</v>
      </c>
      <c r="CC8" s="138" t="s">
        <v>17</v>
      </c>
      <c r="CD8" s="218"/>
      <c r="CE8" s="137" t="s">
        <v>11</v>
      </c>
      <c r="CF8" s="137" t="s">
        <v>12</v>
      </c>
      <c r="CG8" s="138" t="s">
        <v>13</v>
      </c>
      <c r="CH8" s="138" t="s">
        <v>14</v>
      </c>
      <c r="CI8" s="138" t="s">
        <v>15</v>
      </c>
      <c r="CJ8" s="138" t="s">
        <v>17</v>
      </c>
      <c r="CK8" s="137" t="s">
        <v>11</v>
      </c>
      <c r="CL8" s="137" t="s">
        <v>12</v>
      </c>
      <c r="CM8" s="138" t="s">
        <v>13</v>
      </c>
      <c r="CN8" s="138" t="s">
        <v>14</v>
      </c>
      <c r="CO8" s="138" t="s">
        <v>15</v>
      </c>
      <c r="CP8" s="138" t="s">
        <v>17</v>
      </c>
      <c r="CQ8" s="218"/>
      <c r="CR8" s="137" t="s">
        <v>11</v>
      </c>
      <c r="CS8" s="137" t="s">
        <v>12</v>
      </c>
      <c r="CT8" s="138" t="s">
        <v>13</v>
      </c>
      <c r="CU8" s="138" t="s">
        <v>14</v>
      </c>
      <c r="CV8" s="138" t="s">
        <v>15</v>
      </c>
      <c r="CW8" s="138" t="s">
        <v>17</v>
      </c>
      <c r="CX8" s="137" t="s">
        <v>11</v>
      </c>
      <c r="CY8" s="137" t="s">
        <v>12</v>
      </c>
      <c r="CZ8" s="138" t="s">
        <v>13</v>
      </c>
      <c r="DA8" s="138" t="s">
        <v>14</v>
      </c>
      <c r="DB8" s="138" t="s">
        <v>15</v>
      </c>
      <c r="DC8" s="138" t="s">
        <v>17</v>
      </c>
      <c r="DD8" s="218"/>
      <c r="DE8" s="137" t="s">
        <v>11</v>
      </c>
      <c r="DF8" s="137" t="s">
        <v>12</v>
      </c>
      <c r="DG8" s="138" t="s">
        <v>13</v>
      </c>
      <c r="DH8" s="138" t="s">
        <v>14</v>
      </c>
      <c r="DI8" s="138" t="s">
        <v>15</v>
      </c>
      <c r="DJ8" s="138" t="s">
        <v>17</v>
      </c>
      <c r="DK8" s="137" t="s">
        <v>11</v>
      </c>
      <c r="DL8" s="137" t="s">
        <v>12</v>
      </c>
      <c r="DM8" s="138" t="s">
        <v>13</v>
      </c>
      <c r="DN8" s="138" t="s">
        <v>14</v>
      </c>
      <c r="DO8" s="138" t="s">
        <v>15</v>
      </c>
      <c r="DP8" s="138" t="s">
        <v>17</v>
      </c>
      <c r="DQ8" s="218"/>
      <c r="DR8" s="137" t="s">
        <v>11</v>
      </c>
      <c r="DS8" s="137" t="s">
        <v>12</v>
      </c>
      <c r="DT8" s="138" t="s">
        <v>13</v>
      </c>
      <c r="DU8" s="138" t="s">
        <v>14</v>
      </c>
      <c r="DV8" s="138" t="s">
        <v>15</v>
      </c>
      <c r="DW8" s="138" t="s">
        <v>17</v>
      </c>
      <c r="DX8" s="137" t="s">
        <v>11</v>
      </c>
      <c r="DY8" s="137" t="s">
        <v>12</v>
      </c>
      <c r="DZ8" s="138" t="s">
        <v>13</v>
      </c>
      <c r="EA8" s="138" t="s">
        <v>14</v>
      </c>
      <c r="EB8" s="138" t="s">
        <v>15</v>
      </c>
      <c r="EC8" s="138" t="s">
        <v>17</v>
      </c>
      <c r="ED8" s="218"/>
      <c r="EE8" s="137" t="s">
        <v>11</v>
      </c>
      <c r="EF8" s="137" t="s">
        <v>12</v>
      </c>
      <c r="EG8" s="137" t="s">
        <v>12</v>
      </c>
      <c r="EH8" s="138" t="s">
        <v>13</v>
      </c>
      <c r="EI8" s="138" t="s">
        <v>14</v>
      </c>
      <c r="EJ8" s="138" t="s">
        <v>15</v>
      </c>
      <c r="EK8" s="138" t="s">
        <v>17</v>
      </c>
      <c r="EL8" s="137" t="s">
        <v>11</v>
      </c>
      <c r="EM8" s="137" t="s">
        <v>12</v>
      </c>
      <c r="EN8" s="138" t="s">
        <v>13</v>
      </c>
      <c r="EO8" s="138" t="s">
        <v>14</v>
      </c>
      <c r="EP8" s="138" t="s">
        <v>15</v>
      </c>
      <c r="EQ8" s="138" t="s">
        <v>17</v>
      </c>
      <c r="ER8" s="218"/>
      <c r="ES8" s="137" t="s">
        <v>11</v>
      </c>
      <c r="ET8" s="137" t="s">
        <v>12</v>
      </c>
      <c r="EU8" s="138" t="s">
        <v>13</v>
      </c>
      <c r="EV8" s="138" t="s">
        <v>14</v>
      </c>
      <c r="EW8" s="138" t="s">
        <v>15</v>
      </c>
      <c r="EX8" s="138" t="s">
        <v>17</v>
      </c>
      <c r="EY8" s="137" t="s">
        <v>11</v>
      </c>
      <c r="EZ8" s="137" t="s">
        <v>12</v>
      </c>
      <c r="FA8" s="138" t="s">
        <v>13</v>
      </c>
      <c r="FB8" s="138" t="s">
        <v>14</v>
      </c>
      <c r="FC8" s="138" t="s">
        <v>15</v>
      </c>
      <c r="FD8" s="138" t="s">
        <v>17</v>
      </c>
      <c r="FE8" s="218"/>
      <c r="FF8" s="137" t="s">
        <v>11</v>
      </c>
      <c r="FG8" s="137" t="s">
        <v>12</v>
      </c>
      <c r="FH8" s="138" t="s">
        <v>13</v>
      </c>
      <c r="FI8" s="138" t="s">
        <v>14</v>
      </c>
      <c r="FJ8" s="138" t="s">
        <v>15</v>
      </c>
      <c r="FK8" s="138" t="s">
        <v>17</v>
      </c>
      <c r="FL8" s="137" t="s">
        <v>11</v>
      </c>
      <c r="FM8" s="137" t="s">
        <v>12</v>
      </c>
      <c r="FN8" s="138" t="s">
        <v>13</v>
      </c>
      <c r="FO8" s="138" t="s">
        <v>14</v>
      </c>
      <c r="FP8" s="138" t="s">
        <v>15</v>
      </c>
      <c r="FQ8" s="138" t="s">
        <v>17</v>
      </c>
      <c r="FR8" s="218"/>
      <c r="FS8" s="137" t="s">
        <v>11</v>
      </c>
      <c r="FT8" s="137" t="s">
        <v>12</v>
      </c>
      <c r="FU8" s="138" t="s">
        <v>13</v>
      </c>
      <c r="FV8" s="138" t="s">
        <v>14</v>
      </c>
      <c r="FW8" s="138" t="s">
        <v>15</v>
      </c>
      <c r="FX8" s="138" t="s">
        <v>17</v>
      </c>
      <c r="FY8" s="137" t="s">
        <v>11</v>
      </c>
      <c r="FZ8" s="137" t="s">
        <v>12</v>
      </c>
      <c r="GA8" s="138" t="s">
        <v>13</v>
      </c>
      <c r="GB8" s="138" t="s">
        <v>14</v>
      </c>
      <c r="GC8" s="138" t="s">
        <v>15</v>
      </c>
      <c r="GD8" s="138" t="s">
        <v>17</v>
      </c>
      <c r="GE8" s="218"/>
      <c r="GF8" s="137" t="s">
        <v>11</v>
      </c>
      <c r="GG8" s="137" t="s">
        <v>12</v>
      </c>
      <c r="GH8" s="138" t="s">
        <v>13</v>
      </c>
      <c r="GI8" s="138" t="s">
        <v>14</v>
      </c>
      <c r="GJ8" s="138" t="s">
        <v>15</v>
      </c>
      <c r="GK8" s="138" t="s">
        <v>17</v>
      </c>
      <c r="GL8" s="137" t="s">
        <v>11</v>
      </c>
      <c r="GM8" s="137" t="s">
        <v>12</v>
      </c>
      <c r="GN8" s="138" t="s">
        <v>13</v>
      </c>
      <c r="GO8" s="138" t="s">
        <v>14</v>
      </c>
      <c r="GP8" s="138" t="s">
        <v>15</v>
      </c>
      <c r="GQ8" s="138" t="s">
        <v>17</v>
      </c>
      <c r="GR8" s="218"/>
      <c r="GS8" s="137" t="s">
        <v>11</v>
      </c>
      <c r="GT8" s="137" t="s">
        <v>12</v>
      </c>
      <c r="GU8" s="138" t="s">
        <v>13</v>
      </c>
      <c r="GV8" s="138" t="s">
        <v>14</v>
      </c>
      <c r="GW8" s="138" t="s">
        <v>15</v>
      </c>
      <c r="GX8" s="138" t="s">
        <v>17</v>
      </c>
      <c r="GY8" s="137" t="s">
        <v>11</v>
      </c>
      <c r="GZ8" s="137" t="s">
        <v>12</v>
      </c>
      <c r="HA8" s="138" t="s">
        <v>13</v>
      </c>
      <c r="HB8" s="138" t="s">
        <v>14</v>
      </c>
      <c r="HC8" s="138" t="s">
        <v>15</v>
      </c>
      <c r="HD8" s="138" t="s">
        <v>17</v>
      </c>
      <c r="HE8" s="218"/>
      <c r="HF8" s="137" t="s">
        <v>11</v>
      </c>
      <c r="HG8" s="137" t="s">
        <v>12</v>
      </c>
      <c r="HH8" s="138" t="s">
        <v>13</v>
      </c>
      <c r="HI8" s="138" t="s">
        <v>14</v>
      </c>
      <c r="HJ8" s="138" t="s">
        <v>15</v>
      </c>
      <c r="HK8" s="138" t="s">
        <v>17</v>
      </c>
      <c r="HL8" s="137" t="s">
        <v>11</v>
      </c>
      <c r="HM8" s="137" t="s">
        <v>12</v>
      </c>
      <c r="HN8" s="138" t="s">
        <v>13</v>
      </c>
      <c r="HO8" s="138" t="s">
        <v>14</v>
      </c>
      <c r="HP8" s="138" t="s">
        <v>15</v>
      </c>
      <c r="HQ8" s="138" t="s">
        <v>17</v>
      </c>
      <c r="HR8" s="218"/>
    </row>
    <row r="9" spans="1:226" s="108" customFormat="1" ht="20.25" customHeight="1">
      <c r="A9" s="30">
        <v>1</v>
      </c>
      <c r="B9" s="30" t="s">
        <v>114</v>
      </c>
      <c r="C9" s="30" t="s">
        <v>141</v>
      </c>
      <c r="D9" s="31" t="s">
        <v>142</v>
      </c>
      <c r="E9" s="65" t="str">
        <f aca="true" t="shared" si="0" ref="E9:E29">C9&amp;D9</f>
        <v>1313KT2T478</v>
      </c>
      <c r="F9" s="107" t="s">
        <v>143</v>
      </c>
      <c r="G9" s="68" t="s">
        <v>144</v>
      </c>
      <c r="H9" s="66" t="str">
        <f aca="true" t="shared" si="1" ref="H9:H29">I9&amp;"/"&amp;J9&amp;"/"&amp;19&amp;K9</f>
        <v>22/01/1992</v>
      </c>
      <c r="I9" s="31" t="s">
        <v>145</v>
      </c>
      <c r="J9" s="31" t="s">
        <v>152</v>
      </c>
      <c r="K9" s="31" t="s">
        <v>138</v>
      </c>
      <c r="L9" s="31" t="s">
        <v>147</v>
      </c>
      <c r="M9" s="30"/>
      <c r="N9" s="33"/>
      <c r="O9" s="33"/>
      <c r="P9" s="142">
        <f aca="true" t="shared" si="2" ref="P9:P29">ROUND((N9+O9*2)/3,1)</f>
        <v>0</v>
      </c>
      <c r="Q9" s="33"/>
      <c r="R9" s="33"/>
      <c r="S9" s="128">
        <f>ROUND((MAX(Q9:R9)+P9)/2,1)</f>
        <v>0</v>
      </c>
      <c r="T9" s="33"/>
      <c r="U9" s="33"/>
      <c r="V9" s="142">
        <f>ROUND((T9+U9*2)/3,1)</f>
        <v>0</v>
      </c>
      <c r="W9" s="33"/>
      <c r="X9" s="33"/>
      <c r="Y9" s="128">
        <f>ROUND((MAX(W9:X9)+V9)/2,1)</f>
        <v>0</v>
      </c>
      <c r="Z9" s="143">
        <f>ROUND(IF(V9=0,(MAX(Q9,R9)+P9)/2,(MAX(W9,X9)+V9)/2),1)</f>
        <v>0</v>
      </c>
      <c r="AA9" s="33"/>
      <c r="AB9" s="33"/>
      <c r="AC9" s="33"/>
      <c r="AD9" s="33"/>
      <c r="AE9" s="142">
        <f>ROUND((AA9+AB9+AC9*2+AD9*2)/6,1)</f>
        <v>0</v>
      </c>
      <c r="AF9" s="33"/>
      <c r="AG9" s="33"/>
      <c r="AH9" s="128">
        <f>ROUND((MAX(AF9:AG9)+AE9)/2,1)</f>
        <v>0</v>
      </c>
      <c r="AI9" s="32"/>
      <c r="AJ9" s="32"/>
      <c r="AK9" s="142">
        <f>ROUND((AI9+AJ9*2)/3,1)</f>
        <v>0</v>
      </c>
      <c r="AL9" s="33"/>
      <c r="AM9" s="33"/>
      <c r="AN9" s="128">
        <f>ROUND((MAX(AL9:AM9)+AK9)/2,1)</f>
        <v>0</v>
      </c>
      <c r="AO9" s="143">
        <f>ROUND(IF(AK9=0,(MAX(AF9,AG9)+AE9)/2,(MAX(AL9,AM9)+AK9)/2),1)</f>
        <v>0</v>
      </c>
      <c r="AP9" s="131">
        <v>6</v>
      </c>
      <c r="AQ9" s="131">
        <v>6</v>
      </c>
      <c r="AR9" s="142">
        <f>ROUND((AP9+AQ9*2)/3,1)</f>
        <v>6</v>
      </c>
      <c r="AS9" s="131">
        <v>6</v>
      </c>
      <c r="AT9" s="131"/>
      <c r="AU9" s="128">
        <f>ROUND((MAX(AS9:AT9)+AR9)/2,1)</f>
        <v>6</v>
      </c>
      <c r="AV9" s="131"/>
      <c r="AW9" s="131"/>
      <c r="AX9" s="142">
        <f>ROUND((AV9+AW9*2)/3,1)</f>
        <v>0</v>
      </c>
      <c r="AY9" s="33"/>
      <c r="AZ9" s="33"/>
      <c r="BA9" s="128">
        <f>ROUND((MAX(AY9:AZ9)+AX9)/2,1)</f>
        <v>0</v>
      </c>
      <c r="BB9" s="143">
        <f>ROUND(IF(AX9=0,(MAX(AS9,AT9)+AR9)/2,(MAX(AY9,AZ9)+AX9)/2),1)</f>
        <v>6</v>
      </c>
      <c r="BC9" s="33"/>
      <c r="BD9" s="33"/>
      <c r="BE9" s="142">
        <f>ROUND((BC9+BD9*2)/3,1)</f>
        <v>0</v>
      </c>
      <c r="BF9" s="33"/>
      <c r="BG9" s="33"/>
      <c r="BH9" s="128">
        <f>ROUND((MAX(BF9:BG9)+BE9)/2,1)</f>
        <v>0</v>
      </c>
      <c r="BI9" s="33"/>
      <c r="BJ9" s="33"/>
      <c r="BK9" s="142">
        <f>ROUND((BI9+BJ9*2)/3,1)</f>
        <v>0</v>
      </c>
      <c r="BL9" s="33"/>
      <c r="BM9" s="33"/>
      <c r="BN9" s="128">
        <f>ROUND((MAX(BL9:BM9)+BK9)/2,1)</f>
        <v>0</v>
      </c>
      <c r="BO9" s="143">
        <f>ROUND(IF(BK9=0,(MAX(BF9,BG9)+BE9)/2,(MAX(BL9,BM9)+BK9)/2),1)</f>
        <v>0</v>
      </c>
      <c r="BP9" s="33"/>
      <c r="BQ9" s="33"/>
      <c r="BR9" s="33"/>
      <c r="BS9" s="33"/>
      <c r="BT9" s="142">
        <f>ROUND((BP9+BQ9+BR9*2+BS9*2)/6,1)</f>
        <v>0</v>
      </c>
      <c r="BU9" s="33"/>
      <c r="BV9" s="33"/>
      <c r="BW9" s="128">
        <f>ROUND((MAX(BU9:BV9)+BT9)/2,1)</f>
        <v>0</v>
      </c>
      <c r="BX9" s="33"/>
      <c r="BY9" s="33"/>
      <c r="BZ9" s="142">
        <f>ROUND((BX9+BY9*2)/3,1)</f>
        <v>0</v>
      </c>
      <c r="CA9" s="33"/>
      <c r="CB9" s="33"/>
      <c r="CC9" s="128">
        <f>ROUND((MAX(CA9:CB9)+BZ9)/2,1)</f>
        <v>0</v>
      </c>
      <c r="CD9" s="143">
        <f>ROUND(IF(BZ9=0,(MAX(BU9,BV9)+BT9)/2,(MAX(CA9,CB9)+BZ9)/2),1)</f>
        <v>0</v>
      </c>
      <c r="CE9" s="33"/>
      <c r="CF9" s="33"/>
      <c r="CG9" s="142">
        <f>ROUND((CE9+CF9*2)/3,1)</f>
        <v>0</v>
      </c>
      <c r="CH9" s="33"/>
      <c r="CI9" s="33"/>
      <c r="CJ9" s="128">
        <f>ROUND((MAX(CH9:CI9)+CG9)/2,1)</f>
        <v>0</v>
      </c>
      <c r="CK9" s="33"/>
      <c r="CL9" s="33"/>
      <c r="CM9" s="142">
        <f>ROUND((CK9+CL9*2)/3,1)</f>
        <v>0</v>
      </c>
      <c r="CN9" s="33"/>
      <c r="CO9" s="33"/>
      <c r="CP9" s="128">
        <f>ROUND((MAX(CN9:CO9)+CM9)/2,1)</f>
        <v>0</v>
      </c>
      <c r="CQ9" s="143">
        <f>ROUND(IF(CM9=0,(MAX(CH9,CI9)+CG9)/2,(MAX(CN9,CO9)+CM9)/2),1)</f>
        <v>0</v>
      </c>
      <c r="CR9" s="33">
        <v>6</v>
      </c>
      <c r="CS9" s="33">
        <v>7</v>
      </c>
      <c r="CT9" s="142">
        <f>ROUND((CR9+CS9*2)/3,1)</f>
        <v>6.7</v>
      </c>
      <c r="CU9" s="33">
        <v>6</v>
      </c>
      <c r="CV9" s="33"/>
      <c r="CW9" s="128">
        <f>ROUND((MAX(CU9:CV9)+CT9)/2,1)</f>
        <v>6.4</v>
      </c>
      <c r="CX9" s="33"/>
      <c r="CY9" s="33"/>
      <c r="CZ9" s="142">
        <f>ROUND((CX9+CY9*2)/3,1)</f>
        <v>0</v>
      </c>
      <c r="DA9" s="33"/>
      <c r="DB9" s="33"/>
      <c r="DC9" s="128">
        <f>ROUND((MAX(DA9:DB9)+CZ9)/2,1)</f>
        <v>0</v>
      </c>
      <c r="DD9" s="143">
        <f>ROUND(IF(CZ9=0,(MAX(CU9,CV9)+CT9)/2,(MAX(DA9:DB9)+CZ9)/2),1)</f>
        <v>6.4</v>
      </c>
      <c r="DE9" s="33">
        <v>8</v>
      </c>
      <c r="DF9" s="33">
        <v>9</v>
      </c>
      <c r="DG9" s="142">
        <f>ROUND((DE9+DF9*2)/3,1)</f>
        <v>8.7</v>
      </c>
      <c r="DH9" s="33">
        <v>7</v>
      </c>
      <c r="DI9" s="33"/>
      <c r="DJ9" s="128">
        <f>ROUND((MAX(DH9:DI9)+DG9)/2,1)</f>
        <v>7.9</v>
      </c>
      <c r="DK9" s="33"/>
      <c r="DL9" s="33"/>
      <c r="DM9" s="142">
        <f>ROUND((DK9+DL9*2)/3,1)</f>
        <v>0</v>
      </c>
      <c r="DN9" s="33"/>
      <c r="DO9" s="33"/>
      <c r="DP9" s="128">
        <f>ROUND((MAX(DN9:DO9)+DM9)/2,1)</f>
        <v>0</v>
      </c>
      <c r="DQ9" s="143">
        <f>ROUND(IF(DM9=0,(MAX(DH9,DI9)+DG9)/2,(MAX(DN9,DO9)+DM9)/2),1)</f>
        <v>7.9</v>
      </c>
      <c r="DR9" s="33"/>
      <c r="DS9" s="33"/>
      <c r="DT9" s="142">
        <f>ROUND((DR9+DS9*2)/3,1)</f>
        <v>0</v>
      </c>
      <c r="DU9" s="33"/>
      <c r="DV9" s="33"/>
      <c r="DW9" s="128">
        <f>ROUND((MAX(DU9:DV9)+DT9)/2,1)</f>
        <v>0</v>
      </c>
      <c r="DX9" s="33"/>
      <c r="DY9" s="33"/>
      <c r="DZ9" s="142">
        <f>ROUND((DX9+DY9*2)/3,1)</f>
        <v>0</v>
      </c>
      <c r="EA9" s="33"/>
      <c r="EB9" s="33"/>
      <c r="EC9" s="128">
        <f>ROUND((MAX(EA9:EB9)+DZ9)/2,1)</f>
        <v>0</v>
      </c>
      <c r="ED9" s="143">
        <f>ROUND(IF(DZ9=0,(MAX(DU9,DV9)+DT9)/2,(MAX(EA9,EB9)+DZ9)/2),1)</f>
        <v>0</v>
      </c>
      <c r="EE9" s="33">
        <v>7</v>
      </c>
      <c r="EF9" s="33">
        <v>8</v>
      </c>
      <c r="EG9" s="33">
        <v>7</v>
      </c>
      <c r="EH9" s="142">
        <f>ROUND((EE9+EG9*2+EF9*2)/5,1)</f>
        <v>7.4</v>
      </c>
      <c r="EI9" s="33">
        <v>7</v>
      </c>
      <c r="EJ9" s="33"/>
      <c r="EK9" s="128">
        <f>ROUND((MAX(EI9:EJ9)+EH9)/2,1)</f>
        <v>7.2</v>
      </c>
      <c r="EL9" s="33"/>
      <c r="EM9" s="33"/>
      <c r="EN9" s="142">
        <f>ROUND((EL9+EM9*2)/3,1)</f>
        <v>0</v>
      </c>
      <c r="EO9" s="33"/>
      <c r="EP9" s="33"/>
      <c r="EQ9" s="128">
        <f>ROUND((MAX(EO9:EP9)+EN9)/2,1)</f>
        <v>0</v>
      </c>
      <c r="ER9" s="143">
        <f>ROUND(IF(EN9=0,(MAX(EI9,EJ9)+EH9)/2,(MAX(EO9,EP9)+EN9)/2),1)</f>
        <v>7.2</v>
      </c>
      <c r="ES9" s="33">
        <v>7</v>
      </c>
      <c r="ET9" s="33">
        <v>5</v>
      </c>
      <c r="EU9" s="142">
        <f>ROUND((ES9+ET9*2)/3,1)</f>
        <v>5.7</v>
      </c>
      <c r="EV9" s="33">
        <v>5</v>
      </c>
      <c r="EW9" s="33"/>
      <c r="EX9" s="128">
        <f>ROUND((MAX(EV9:EW9)+EU9)/2,1)</f>
        <v>5.4</v>
      </c>
      <c r="EY9" s="35"/>
      <c r="EZ9" s="35"/>
      <c r="FA9" s="142">
        <f>ROUND((EY9+EZ9*2)/3,1)</f>
        <v>0</v>
      </c>
      <c r="FB9" s="35"/>
      <c r="FC9" s="35"/>
      <c r="FD9" s="128">
        <f>ROUND((MAX(FB9:FC9)+FA9)/2,1)</f>
        <v>0</v>
      </c>
      <c r="FE9" s="143">
        <f>ROUND(IF(FA9=0,(MAX(EV9,EW9)+EU9)/2,(MAX(FB9,FC9)+FA9)/2),1)</f>
        <v>5.4</v>
      </c>
      <c r="FF9" s="33">
        <v>8</v>
      </c>
      <c r="FG9" s="33">
        <v>7</v>
      </c>
      <c r="FH9" s="142">
        <f>ROUND((FF9+FG9*2)/3,1)</f>
        <v>7.3</v>
      </c>
      <c r="FI9" s="33">
        <v>6</v>
      </c>
      <c r="FJ9" s="33"/>
      <c r="FK9" s="128">
        <f>ROUND((MAX(FI9:FJ9)+FH9)/2,1)</f>
        <v>6.7</v>
      </c>
      <c r="FL9" s="35"/>
      <c r="FM9" s="35"/>
      <c r="FN9" s="142">
        <f>ROUND((FL9+FM9*2)/3,1)</f>
        <v>0</v>
      </c>
      <c r="FO9" s="35"/>
      <c r="FP9" s="35"/>
      <c r="FQ9" s="128">
        <f>ROUND((MAX(FO9:FP9)+FN9)/2,1)</f>
        <v>0</v>
      </c>
      <c r="FR9" s="143">
        <f>ROUND(IF(FN9=0,(MAX(FI9,FJ9)+FH9)/2,(MAX(FO9,FP9)+FN9)/2),1)</f>
        <v>6.7</v>
      </c>
      <c r="FS9" s="33">
        <v>7</v>
      </c>
      <c r="FT9" s="33">
        <v>5</v>
      </c>
      <c r="FU9" s="142">
        <f>ROUND((FS9+FT9*2)/3,1)</f>
        <v>5.7</v>
      </c>
      <c r="FV9" s="33">
        <v>6</v>
      </c>
      <c r="FW9" s="33"/>
      <c r="FX9" s="128">
        <f aca="true" t="shared" si="3" ref="FX9:FX29">ROUND((MAX(FV9:FW9)+FU9)/2,1)</f>
        <v>5.9</v>
      </c>
      <c r="FY9" s="33"/>
      <c r="FZ9" s="33"/>
      <c r="GA9" s="142">
        <f>ROUND((FY9+FZ9*2)/3,1)</f>
        <v>0</v>
      </c>
      <c r="GB9" s="33"/>
      <c r="GC9" s="33"/>
      <c r="GD9" s="128">
        <f aca="true" t="shared" si="4" ref="GD9:GD29">ROUND((MAX(GB9:GC9)+GA9)/2,1)</f>
        <v>0</v>
      </c>
      <c r="GE9" s="143">
        <f>ROUND(IF(GA9=0,(MAX(FV9,FW9)+FU9)/2,(MAX(GB9,GC9)+GA9)/2),1)</f>
        <v>5.9</v>
      </c>
      <c r="GF9" s="33">
        <v>7</v>
      </c>
      <c r="GG9" s="33">
        <v>8</v>
      </c>
      <c r="GH9" s="142">
        <f>ROUND((GF9+GG9*2)/3,1)</f>
        <v>7.7</v>
      </c>
      <c r="GI9" s="33">
        <v>10</v>
      </c>
      <c r="GJ9" s="33"/>
      <c r="GK9" s="128">
        <f>ROUND((MAX(GI9:GJ9)+GH9)/2,1)</f>
        <v>8.9</v>
      </c>
      <c r="GL9" s="95"/>
      <c r="GM9" s="95"/>
      <c r="GN9" s="142">
        <f>ROUND((GL9+GM9*2)/3,1)</f>
        <v>0</v>
      </c>
      <c r="GO9" s="95"/>
      <c r="GP9" s="95"/>
      <c r="GQ9" s="128">
        <f>ROUND((MAX(GO9:GP9)+GN9)/2,1)</f>
        <v>0</v>
      </c>
      <c r="GR9" s="143">
        <f>ROUND(IF(GN9=0,(MAX(GI9,GJ9)+GH9)/2,(MAX(GO9,GP9)+GN9)/2),1)</f>
        <v>8.9</v>
      </c>
      <c r="GS9" s="33">
        <v>7</v>
      </c>
      <c r="GT9" s="33">
        <v>8</v>
      </c>
      <c r="GU9" s="142">
        <f>ROUND((GS9+GT9*2)/3,1)</f>
        <v>7.7</v>
      </c>
      <c r="GV9" s="33">
        <v>6</v>
      </c>
      <c r="GW9" s="33"/>
      <c r="GX9" s="128">
        <f>ROUND((MAX(GV9:GW9)+GU9)/2,1)</f>
        <v>6.9</v>
      </c>
      <c r="GY9" s="95"/>
      <c r="GZ9" s="95"/>
      <c r="HA9" s="142">
        <f>ROUND((GY9+GZ9*2)/3,1)</f>
        <v>0</v>
      </c>
      <c r="HB9" s="95"/>
      <c r="HC9" s="95"/>
      <c r="HD9" s="128">
        <f>ROUND((MAX(HB9:HC9)+HA9)/2,1)</f>
        <v>0</v>
      </c>
      <c r="HE9" s="143">
        <f>ROUND(IF(HA9=0,(MAX(GV9,GW9)+GU9)/2,(MAX(HB9,HC9)+HA9)/2),1)</f>
        <v>6.9</v>
      </c>
      <c r="HF9" s="33">
        <v>9</v>
      </c>
      <c r="HG9" s="33">
        <v>9</v>
      </c>
      <c r="HH9" s="142">
        <f>ROUND((HF9+HG9*2)/3,1)</f>
        <v>9</v>
      </c>
      <c r="HI9" s="33">
        <v>7</v>
      </c>
      <c r="HJ9" s="33"/>
      <c r="HK9" s="128">
        <f>ROUND((MAX(HI9:HJ9)+HH9)/2,1)</f>
        <v>8</v>
      </c>
      <c r="HL9" s="33"/>
      <c r="HM9" s="33"/>
      <c r="HN9" s="142">
        <f>ROUND((HL9+HM9*2)/3,1)</f>
        <v>0</v>
      </c>
      <c r="HO9" s="33"/>
      <c r="HP9" s="33"/>
      <c r="HQ9" s="128">
        <f>ROUND((MAX(HO9:HP9)+HN9)/2,1)</f>
        <v>0</v>
      </c>
      <c r="HR9" s="143">
        <f>ROUND(IF(HN9=0,(MAX(HI9,HJ9)+HH9)/2,(MAX(HO9,HP9)+HN9)/2),1)</f>
        <v>8</v>
      </c>
    </row>
    <row r="10" spans="1:226" s="108" customFormat="1" ht="20.25" customHeight="1">
      <c r="A10" s="30">
        <v>2</v>
      </c>
      <c r="B10" s="30" t="s">
        <v>114</v>
      </c>
      <c r="C10" s="30" t="s">
        <v>141</v>
      </c>
      <c r="D10" s="31" t="s">
        <v>148</v>
      </c>
      <c r="E10" s="65" t="str">
        <f t="shared" si="0"/>
        <v>1313KT2T412</v>
      </c>
      <c r="F10" s="107" t="s">
        <v>149</v>
      </c>
      <c r="G10" s="68" t="s">
        <v>150</v>
      </c>
      <c r="H10" s="66" t="str">
        <f t="shared" si="1"/>
        <v>24/01/1990</v>
      </c>
      <c r="I10" s="31" t="s">
        <v>151</v>
      </c>
      <c r="J10" s="31" t="s">
        <v>152</v>
      </c>
      <c r="K10" s="31" t="s">
        <v>153</v>
      </c>
      <c r="L10" s="31" t="s">
        <v>154</v>
      </c>
      <c r="M10" s="30" t="s">
        <v>155</v>
      </c>
      <c r="N10" s="33"/>
      <c r="O10" s="33"/>
      <c r="P10" s="142">
        <f t="shared" si="2"/>
        <v>0</v>
      </c>
      <c r="Q10" s="33"/>
      <c r="R10" s="33"/>
      <c r="S10" s="128">
        <f aca="true" t="shared" si="5" ref="S10:S29">ROUND((MAX(Q10:R10)+P10)/2,1)</f>
        <v>0</v>
      </c>
      <c r="T10" s="33"/>
      <c r="U10" s="33"/>
      <c r="V10" s="142">
        <f aca="true" t="shared" si="6" ref="V10:V29">ROUND((T10+U10*2)/3,1)</f>
        <v>0</v>
      </c>
      <c r="W10" s="33"/>
      <c r="X10" s="33"/>
      <c r="Y10" s="128">
        <f aca="true" t="shared" si="7" ref="Y10:Y29">ROUND((MAX(W10:X10)+V10)/2,1)</f>
        <v>0</v>
      </c>
      <c r="Z10" s="143">
        <f aca="true" t="shared" si="8" ref="Z10:Z29">ROUND(IF(V10=0,(MAX(Q10,R10)+P10)/2,(MAX(W10,X10)+V10)/2),1)</f>
        <v>0</v>
      </c>
      <c r="AA10" s="33"/>
      <c r="AB10" s="33"/>
      <c r="AC10" s="33"/>
      <c r="AD10" s="33"/>
      <c r="AE10" s="142">
        <f aca="true" t="shared" si="9" ref="AE10:AE29">ROUND((AA10+AB10+AC10*2+AD10*2)/6,1)</f>
        <v>0</v>
      </c>
      <c r="AF10" s="33"/>
      <c r="AG10" s="33"/>
      <c r="AH10" s="128">
        <f aca="true" t="shared" si="10" ref="AH10:AH29">ROUND((MAX(AF10:AG10)+AE10)/2,1)</f>
        <v>0</v>
      </c>
      <c r="AI10" s="32"/>
      <c r="AJ10" s="32"/>
      <c r="AK10" s="142">
        <f aca="true" t="shared" si="11" ref="AK10:AK29">ROUND((AI10+AJ10*2)/3,1)</f>
        <v>0</v>
      </c>
      <c r="AL10" s="33"/>
      <c r="AM10" s="33"/>
      <c r="AN10" s="128">
        <f aca="true" t="shared" si="12" ref="AN10:AN29">ROUND((MAX(AL10:AM10)+AK10)/2,1)</f>
        <v>0</v>
      </c>
      <c r="AO10" s="143">
        <f aca="true" t="shared" si="13" ref="AO10:AO29">ROUND(IF(AK10=0,(MAX(AF10,AG10)+AE10)/2,(MAX(AL10,AM10)+AK10)/2),1)</f>
        <v>0</v>
      </c>
      <c r="AP10" s="131">
        <v>7</v>
      </c>
      <c r="AQ10" s="131">
        <v>6</v>
      </c>
      <c r="AR10" s="142">
        <f aca="true" t="shared" si="14" ref="AR10:AR29">ROUND((AP10+AQ10*2)/3,1)</f>
        <v>6.3</v>
      </c>
      <c r="AS10" s="131">
        <v>6</v>
      </c>
      <c r="AT10" s="131"/>
      <c r="AU10" s="128">
        <f aca="true" t="shared" si="15" ref="AU10:AU29">ROUND((MAX(AS10:AT10)+AR10)/2,1)</f>
        <v>6.2</v>
      </c>
      <c r="AV10" s="131"/>
      <c r="AW10" s="131"/>
      <c r="AX10" s="142">
        <f aca="true" t="shared" si="16" ref="AX10:AX29">ROUND((AV10+AW10*2)/3,1)</f>
        <v>0</v>
      </c>
      <c r="AY10" s="33"/>
      <c r="AZ10" s="33"/>
      <c r="BA10" s="128">
        <f aca="true" t="shared" si="17" ref="BA10:BA29">ROUND((MAX(AY10:AZ10)+AX10)/2,1)</f>
        <v>0</v>
      </c>
      <c r="BB10" s="143">
        <f aca="true" t="shared" si="18" ref="BB10:BB29">ROUND(IF(AX10=0,(MAX(AS10,AT10)+AR10)/2,(MAX(AY10,AZ10)+AX10)/2),1)</f>
        <v>6.2</v>
      </c>
      <c r="BC10" s="33"/>
      <c r="BD10" s="33"/>
      <c r="BE10" s="142">
        <f aca="true" t="shared" si="19" ref="BE10:BE29">ROUND((BC10+BD10*2)/3,1)</f>
        <v>0</v>
      </c>
      <c r="BF10" s="33"/>
      <c r="BG10" s="33"/>
      <c r="BH10" s="128">
        <f aca="true" t="shared" si="20" ref="BH10:BH29">ROUND((MAX(BF10:BG10)+BE10)/2,1)</f>
        <v>0</v>
      </c>
      <c r="BI10" s="33"/>
      <c r="BJ10" s="33"/>
      <c r="BK10" s="142">
        <f aca="true" t="shared" si="21" ref="BK10:BK29">ROUND((BI10+BJ10*2)/3,1)</f>
        <v>0</v>
      </c>
      <c r="BL10" s="33"/>
      <c r="BM10" s="33"/>
      <c r="BN10" s="128">
        <f aca="true" t="shared" si="22" ref="BN10:BN29">ROUND((MAX(BL10:BM10)+BK10)/2,1)</f>
        <v>0</v>
      </c>
      <c r="BO10" s="143">
        <f aca="true" t="shared" si="23" ref="BO10:BO29">ROUND(IF(BK10=0,(MAX(BF10,BG10)+BE10)/2,(MAX(BL10,BM10)+BK10)/2),1)</f>
        <v>0</v>
      </c>
      <c r="BP10" s="33"/>
      <c r="BQ10" s="33"/>
      <c r="BR10" s="33"/>
      <c r="BS10" s="33"/>
      <c r="BT10" s="142">
        <f aca="true" t="shared" si="24" ref="BT10:BT29">ROUND((BP10+BQ10+BR10*2+BS10*2)/6,1)</f>
        <v>0</v>
      </c>
      <c r="BU10" s="33"/>
      <c r="BV10" s="33"/>
      <c r="BW10" s="128">
        <f aca="true" t="shared" si="25" ref="BW10:BW29">ROUND((MAX(BU10:BV10)+BT10)/2,1)</f>
        <v>0</v>
      </c>
      <c r="BX10" s="33"/>
      <c r="BY10" s="33"/>
      <c r="BZ10" s="142">
        <f aca="true" t="shared" si="26" ref="BZ10:BZ29">ROUND((BX10+BY10*2)/3,1)</f>
        <v>0</v>
      </c>
      <c r="CA10" s="33"/>
      <c r="CB10" s="33"/>
      <c r="CC10" s="128">
        <f aca="true" t="shared" si="27" ref="CC10:CC29">ROUND((MAX(CA10:CB10)+BZ10)/2,1)</f>
        <v>0</v>
      </c>
      <c r="CD10" s="143">
        <f aca="true" t="shared" si="28" ref="CD10:CD29">ROUND(IF(BZ10=0,(MAX(BU10,BV10)+BT10)/2,(MAX(CA10,CB10)+BZ10)/2),1)</f>
        <v>0</v>
      </c>
      <c r="CE10" s="50">
        <v>7</v>
      </c>
      <c r="CF10" s="50">
        <v>5</v>
      </c>
      <c r="CG10" s="128">
        <f aca="true" t="shared" si="29" ref="CG10:CG29">ROUND((CE10+CF10*2)/3,1)</f>
        <v>5.7</v>
      </c>
      <c r="CH10" s="126">
        <v>3</v>
      </c>
      <c r="CI10" s="126"/>
      <c r="CJ10" s="128">
        <f aca="true" t="shared" si="30" ref="CJ10:CJ29">ROUND((MAX(CH10:CI10)+CG10)/2,1)</f>
        <v>4.4</v>
      </c>
      <c r="CK10" s="126"/>
      <c r="CL10" s="126"/>
      <c r="CM10" s="128">
        <f aca="true" t="shared" si="31" ref="CM10:CM29">ROUND((CK10+CL10*2)/3,1)</f>
        <v>0</v>
      </c>
      <c r="CN10" s="126"/>
      <c r="CO10" s="126"/>
      <c r="CP10" s="128">
        <f aca="true" t="shared" si="32" ref="CP10:CP29">ROUND((MAX(CN10:CO10)+CM10)/2,1)</f>
        <v>0</v>
      </c>
      <c r="CQ10" s="128">
        <f aca="true" t="shared" si="33" ref="CQ10:CQ28">ROUND(IF(CM10=0,(MAX(CH10,CI10)+CG10)/2,(MAX(CN10,CO10)+CM10)/2),1)</f>
        <v>4.4</v>
      </c>
      <c r="CR10" s="33">
        <v>6</v>
      </c>
      <c r="CS10" s="33">
        <v>7</v>
      </c>
      <c r="CT10" s="142">
        <f aca="true" t="shared" si="34" ref="CT10:CT29">ROUND((CR10+CS10*2)/3,1)</f>
        <v>6.7</v>
      </c>
      <c r="CU10" s="33">
        <v>7</v>
      </c>
      <c r="CV10" s="33"/>
      <c r="CW10" s="128">
        <f aca="true" t="shared" si="35" ref="CW10:CW29">ROUND((MAX(CU10:CV10)+CT10)/2,1)</f>
        <v>6.9</v>
      </c>
      <c r="CX10" s="33"/>
      <c r="CY10" s="33"/>
      <c r="CZ10" s="142">
        <f aca="true" t="shared" si="36" ref="CZ10:CZ29">ROUND((CX10+CY10*2)/3,1)</f>
        <v>0</v>
      </c>
      <c r="DA10" s="33"/>
      <c r="DB10" s="33"/>
      <c r="DC10" s="128">
        <f aca="true" t="shared" si="37" ref="DC10:DC29">ROUND((MAX(DA10:DB10)+CZ10)/2,1)</f>
        <v>0</v>
      </c>
      <c r="DD10" s="143">
        <f aca="true" t="shared" si="38" ref="DD10:DD29">ROUND(IF(CZ10=0,(MAX(CU10,CV10)+CT10)/2,(MAX(DA10:DB10)+CZ10)/2),1)</f>
        <v>6.9</v>
      </c>
      <c r="DE10" s="33">
        <v>6</v>
      </c>
      <c r="DF10" s="33">
        <v>8</v>
      </c>
      <c r="DG10" s="142">
        <f aca="true" t="shared" si="39" ref="DG10:DG29">ROUND((DE10+DF10*2)/3,1)</f>
        <v>7.3</v>
      </c>
      <c r="DH10" s="33">
        <v>6</v>
      </c>
      <c r="DI10" s="33"/>
      <c r="DJ10" s="128">
        <f aca="true" t="shared" si="40" ref="DJ10:DJ29">ROUND((MAX(DH10:DI10)+DG10)/2,1)</f>
        <v>6.7</v>
      </c>
      <c r="DK10" s="33"/>
      <c r="DL10" s="33"/>
      <c r="DM10" s="142">
        <f aca="true" t="shared" si="41" ref="DM10:DM29">ROUND((DK10+DL10*2)/3,1)</f>
        <v>0</v>
      </c>
      <c r="DN10" s="33"/>
      <c r="DO10" s="33"/>
      <c r="DP10" s="128">
        <f aca="true" t="shared" si="42" ref="DP10:DP29">ROUND((MAX(DN10:DO10)+DM10)/2,1)</f>
        <v>0</v>
      </c>
      <c r="DQ10" s="143">
        <f aca="true" t="shared" si="43" ref="DQ10:DQ29">ROUND(IF(DM10=0,(MAX(DH10,DI10)+DG10)/2,(MAX(DN10,DO10)+DM10)/2),1)</f>
        <v>6.7</v>
      </c>
      <c r="DR10" s="33"/>
      <c r="DS10" s="33"/>
      <c r="DT10" s="142">
        <f aca="true" t="shared" si="44" ref="DT10:DT29">ROUND((DR10+DS10*2)/3,1)</f>
        <v>0</v>
      </c>
      <c r="DU10" s="33"/>
      <c r="DV10" s="33"/>
      <c r="DW10" s="128">
        <f aca="true" t="shared" si="45" ref="DW10:DW29">ROUND((MAX(DU10:DV10)+DT10)/2,1)</f>
        <v>0</v>
      </c>
      <c r="DX10" s="33"/>
      <c r="DY10" s="33"/>
      <c r="DZ10" s="142">
        <f aca="true" t="shared" si="46" ref="DZ10:DZ29">ROUND((DX10+DY10*2)/3,1)</f>
        <v>0</v>
      </c>
      <c r="EA10" s="33"/>
      <c r="EB10" s="33"/>
      <c r="EC10" s="128">
        <f aca="true" t="shared" si="47" ref="EC10:EC29">ROUND((MAX(EA10:EB10)+DZ10)/2,1)</f>
        <v>0</v>
      </c>
      <c r="ED10" s="143">
        <f aca="true" t="shared" si="48" ref="ED10:ED29">ROUND(IF(DZ10=0,(MAX(DU10,DV10)+DT10)/2,(MAX(EA10,EB10)+DZ10)/2),1)</f>
        <v>0</v>
      </c>
      <c r="EE10" s="33">
        <v>8</v>
      </c>
      <c r="EF10" s="33">
        <v>8</v>
      </c>
      <c r="EG10" s="33">
        <v>7</v>
      </c>
      <c r="EH10" s="142">
        <f aca="true" t="shared" si="49" ref="EH10:EH28">ROUND((EE10+EG10*2+EF10*2)/5,1)</f>
        <v>7.6</v>
      </c>
      <c r="EI10" s="33">
        <v>7</v>
      </c>
      <c r="EJ10" s="33"/>
      <c r="EK10" s="128">
        <f aca="true" t="shared" si="50" ref="EK10:EK29">ROUND((MAX(EI10:EJ10)+EH10)/2,1)</f>
        <v>7.3</v>
      </c>
      <c r="EL10" s="33"/>
      <c r="EM10" s="33"/>
      <c r="EN10" s="142">
        <f aca="true" t="shared" si="51" ref="EN10:EN29">ROUND((EL10+EM10*2)/3,1)</f>
        <v>0</v>
      </c>
      <c r="EO10" s="33"/>
      <c r="EP10" s="33"/>
      <c r="EQ10" s="128">
        <f aca="true" t="shared" si="52" ref="EQ10:EQ29">ROUND((MAX(EO10:EP10)+EN10)/2,1)</f>
        <v>0</v>
      </c>
      <c r="ER10" s="143">
        <f aca="true" t="shared" si="53" ref="ER10:ER29">ROUND(IF(EN10=0,(MAX(EI10,EJ10)+EH10)/2,(MAX(EO10,EP10)+EN10)/2),1)</f>
        <v>7.3</v>
      </c>
      <c r="ES10" s="33">
        <v>6</v>
      </c>
      <c r="ET10" s="33">
        <v>6</v>
      </c>
      <c r="EU10" s="142">
        <f aca="true" t="shared" si="54" ref="EU10:EU29">ROUND((ES10+ET10*2)/3,1)</f>
        <v>6</v>
      </c>
      <c r="EV10" s="33">
        <v>6</v>
      </c>
      <c r="EW10" s="33"/>
      <c r="EX10" s="128">
        <f aca="true" t="shared" si="55" ref="EX10:EX29">ROUND((MAX(EV10:EW10)+EU10)/2,1)</f>
        <v>6</v>
      </c>
      <c r="EY10" s="35"/>
      <c r="EZ10" s="35"/>
      <c r="FA10" s="142">
        <f aca="true" t="shared" si="56" ref="FA10:FA29">ROUND((EY10+EZ10*2)/3,1)</f>
        <v>0</v>
      </c>
      <c r="FB10" s="35"/>
      <c r="FC10" s="35"/>
      <c r="FD10" s="128">
        <f aca="true" t="shared" si="57" ref="FD10:FD29">ROUND((MAX(FB10:FC10)+FA10)/2,1)</f>
        <v>0</v>
      </c>
      <c r="FE10" s="143">
        <f aca="true" t="shared" si="58" ref="FE10:FE29">ROUND(IF(FA10=0,(MAX(EV10,EW10)+EU10)/2,(MAX(FB10,FC10)+FA10)/2),1)</f>
        <v>6</v>
      </c>
      <c r="FF10" s="33">
        <v>6</v>
      </c>
      <c r="FG10" s="33">
        <v>5</v>
      </c>
      <c r="FH10" s="142">
        <f aca="true" t="shared" si="59" ref="FH10:FH29">ROUND((FF10+FG10*2)/3,1)</f>
        <v>5.3</v>
      </c>
      <c r="FI10" s="33">
        <v>5</v>
      </c>
      <c r="FJ10" s="33"/>
      <c r="FK10" s="128">
        <f aca="true" t="shared" si="60" ref="FK10:FK29">ROUND((MAX(FI10:FJ10)+FH10)/2,1)</f>
        <v>5.2</v>
      </c>
      <c r="FL10" s="35"/>
      <c r="FM10" s="35"/>
      <c r="FN10" s="142">
        <f aca="true" t="shared" si="61" ref="FN10:FN29">ROUND((FL10+FM10*2)/3,1)</f>
        <v>0</v>
      </c>
      <c r="FO10" s="35"/>
      <c r="FP10" s="35"/>
      <c r="FQ10" s="128">
        <f aca="true" t="shared" si="62" ref="FQ10:FQ29">ROUND((MAX(FO10:FP10)+FN10)/2,1)</f>
        <v>0</v>
      </c>
      <c r="FR10" s="143">
        <f aca="true" t="shared" si="63" ref="FR10:FR29">ROUND(IF(FN10=0,(MAX(FI10,FJ10)+FH10)/2,(MAX(FO10,FP10)+FN10)/2),1)</f>
        <v>5.2</v>
      </c>
      <c r="FS10" s="33">
        <v>5</v>
      </c>
      <c r="FT10" s="33">
        <v>6</v>
      </c>
      <c r="FU10" s="142">
        <f aca="true" t="shared" si="64" ref="FU10:FU29">ROUND((FS10+FT10*2)/3,1)</f>
        <v>5.7</v>
      </c>
      <c r="FV10" s="33">
        <v>5</v>
      </c>
      <c r="FW10" s="33"/>
      <c r="FX10" s="128">
        <f t="shared" si="3"/>
        <v>5.4</v>
      </c>
      <c r="FY10" s="33"/>
      <c r="FZ10" s="33"/>
      <c r="GA10" s="142">
        <f aca="true" t="shared" si="65" ref="GA10:GA29">ROUND((FY10+FZ10*2)/3,1)</f>
        <v>0</v>
      </c>
      <c r="GB10" s="33"/>
      <c r="GC10" s="33"/>
      <c r="GD10" s="128">
        <f t="shared" si="4"/>
        <v>0</v>
      </c>
      <c r="GE10" s="143">
        <f aca="true" t="shared" si="66" ref="GE10:GE29">ROUND(IF(GA10=0,(MAX(FV10,FW10)+FU10)/2,(MAX(GB10,GC10)+GA10)/2),1)</f>
        <v>5.4</v>
      </c>
      <c r="GF10" s="33">
        <v>8</v>
      </c>
      <c r="GG10" s="33">
        <v>7</v>
      </c>
      <c r="GH10" s="142">
        <f aca="true" t="shared" si="67" ref="GH10:GH29">ROUND((GF10+GG10*2)/3,1)</f>
        <v>7.3</v>
      </c>
      <c r="GI10" s="33">
        <v>7</v>
      </c>
      <c r="GJ10" s="33"/>
      <c r="GK10" s="128">
        <f aca="true" t="shared" si="68" ref="GK10:GK29">ROUND((MAX(GI10:GJ10)+GH10)/2,1)</f>
        <v>7.2</v>
      </c>
      <c r="GL10" s="33"/>
      <c r="GM10" s="33"/>
      <c r="GN10" s="142">
        <f aca="true" t="shared" si="69" ref="GN10:GN29">ROUND((GL10+GM10*2)/3,1)</f>
        <v>0</v>
      </c>
      <c r="GO10" s="33"/>
      <c r="GP10" s="33"/>
      <c r="GQ10" s="128">
        <f aca="true" t="shared" si="70" ref="GQ10:GQ29">ROUND((MAX(GO10:GP10)+GN10)/2,1)</f>
        <v>0</v>
      </c>
      <c r="GR10" s="143">
        <f aca="true" t="shared" si="71" ref="GR10:GR29">ROUND(IF(GN10=0,(MAX(GI10,GJ10)+GH10)/2,(MAX(GO10,GP10)+GN10)/2),1)</f>
        <v>7.2</v>
      </c>
      <c r="GS10" s="33">
        <v>5</v>
      </c>
      <c r="GT10" s="33">
        <v>5</v>
      </c>
      <c r="GU10" s="142">
        <f aca="true" t="shared" si="72" ref="GU10:GU29">ROUND((GS10+GT10*2)/3,1)</f>
        <v>5</v>
      </c>
      <c r="GV10" s="33">
        <v>6</v>
      </c>
      <c r="GW10" s="33"/>
      <c r="GX10" s="128">
        <f aca="true" t="shared" si="73" ref="GX10:GX29">ROUND((MAX(GV10:GW10)+GU10)/2,1)</f>
        <v>5.5</v>
      </c>
      <c r="GY10" s="33"/>
      <c r="GZ10" s="33"/>
      <c r="HA10" s="142">
        <f aca="true" t="shared" si="74" ref="HA10:HA29">ROUND((GY10+GZ10*2)/3,1)</f>
        <v>0</v>
      </c>
      <c r="HB10" s="33"/>
      <c r="HC10" s="33"/>
      <c r="HD10" s="128">
        <f aca="true" t="shared" si="75" ref="HD10:HD29">ROUND((MAX(HB10:HC10)+HA10)/2,1)</f>
        <v>0</v>
      </c>
      <c r="HE10" s="143">
        <f aca="true" t="shared" si="76" ref="HE10:HE29">ROUND(IF(HA10=0,(MAX(GV10,GW10)+GU10)/2,(MAX(HB10,HC10)+HA10)/2),1)</f>
        <v>5.5</v>
      </c>
      <c r="HF10" s="33">
        <v>9</v>
      </c>
      <c r="HG10" s="33">
        <v>9</v>
      </c>
      <c r="HH10" s="142">
        <f aca="true" t="shared" si="77" ref="HH10:HH29">ROUND((HF10+HG10*2)/3,1)</f>
        <v>9</v>
      </c>
      <c r="HI10" s="33">
        <v>4</v>
      </c>
      <c r="HJ10" s="33"/>
      <c r="HK10" s="128">
        <f aca="true" t="shared" si="78" ref="HK10:HK29">ROUND((MAX(HI10:HJ10)+HH10)/2,1)</f>
        <v>6.5</v>
      </c>
      <c r="HL10" s="33"/>
      <c r="HM10" s="33"/>
      <c r="HN10" s="142">
        <f aca="true" t="shared" si="79" ref="HN10:HN29">ROUND((HL10+HM10*2)/3,1)</f>
        <v>0</v>
      </c>
      <c r="HO10" s="33"/>
      <c r="HP10" s="33"/>
      <c r="HQ10" s="128">
        <f aca="true" t="shared" si="80" ref="HQ10:HQ29">ROUND((MAX(HO10:HP10)+HN10)/2,1)</f>
        <v>0</v>
      </c>
      <c r="HR10" s="143">
        <f aca="true" t="shared" si="81" ref="HR10:HR29">ROUND(IF(HN10=0,(MAX(HI10,HJ10)+HH10)/2,(MAX(HO10,HP10)+HN10)/2),1)</f>
        <v>6.5</v>
      </c>
    </row>
    <row r="11" spans="1:226" s="108" customFormat="1" ht="20.25" customHeight="1">
      <c r="A11" s="30">
        <v>3</v>
      </c>
      <c r="B11" s="30" t="s">
        <v>114</v>
      </c>
      <c r="C11" s="30" t="s">
        <v>141</v>
      </c>
      <c r="D11" s="31" t="s">
        <v>156</v>
      </c>
      <c r="E11" s="65" t="str">
        <f t="shared" si="0"/>
        <v>1313KT2T475</v>
      </c>
      <c r="F11" s="107" t="s">
        <v>157</v>
      </c>
      <c r="G11" s="68" t="s">
        <v>158</v>
      </c>
      <c r="H11" s="66" t="str">
        <f t="shared" si="1"/>
        <v>28/01/1995</v>
      </c>
      <c r="I11" s="31" t="s">
        <v>159</v>
      </c>
      <c r="J11" s="31" t="s">
        <v>152</v>
      </c>
      <c r="K11" s="31" t="s">
        <v>160</v>
      </c>
      <c r="L11" s="31" t="s">
        <v>161</v>
      </c>
      <c r="M11" s="30"/>
      <c r="N11" s="33"/>
      <c r="O11" s="33"/>
      <c r="P11" s="142">
        <f t="shared" si="2"/>
        <v>0</v>
      </c>
      <c r="Q11" s="33"/>
      <c r="R11" s="33"/>
      <c r="S11" s="128">
        <f t="shared" si="5"/>
        <v>0</v>
      </c>
      <c r="T11" s="33"/>
      <c r="U11" s="33"/>
      <c r="V11" s="142">
        <f t="shared" si="6"/>
        <v>0</v>
      </c>
      <c r="W11" s="33"/>
      <c r="X11" s="33"/>
      <c r="Y11" s="128">
        <f t="shared" si="7"/>
        <v>0</v>
      </c>
      <c r="Z11" s="143">
        <f t="shared" si="8"/>
        <v>0</v>
      </c>
      <c r="AA11" s="33"/>
      <c r="AB11" s="33"/>
      <c r="AC11" s="33"/>
      <c r="AD11" s="33"/>
      <c r="AE11" s="142">
        <f t="shared" si="9"/>
        <v>0</v>
      </c>
      <c r="AF11" s="33"/>
      <c r="AG11" s="33"/>
      <c r="AH11" s="128">
        <f t="shared" si="10"/>
        <v>0</v>
      </c>
      <c r="AI11" s="32"/>
      <c r="AJ11" s="32"/>
      <c r="AK11" s="142">
        <f t="shared" si="11"/>
        <v>0</v>
      </c>
      <c r="AL11" s="33"/>
      <c r="AM11" s="33"/>
      <c r="AN11" s="128">
        <f t="shared" si="12"/>
        <v>0</v>
      </c>
      <c r="AO11" s="143">
        <f t="shared" si="13"/>
        <v>0</v>
      </c>
      <c r="AP11" s="164">
        <v>5</v>
      </c>
      <c r="AQ11" s="164">
        <v>6</v>
      </c>
      <c r="AR11" s="128">
        <f t="shared" si="14"/>
        <v>5.7</v>
      </c>
      <c r="AS11" s="165"/>
      <c r="AT11" s="166"/>
      <c r="AU11" s="128">
        <f t="shared" si="15"/>
        <v>2.9</v>
      </c>
      <c r="AV11" s="166"/>
      <c r="AW11" s="166"/>
      <c r="AX11" s="128">
        <f t="shared" si="16"/>
        <v>0</v>
      </c>
      <c r="AY11" s="126"/>
      <c r="AZ11" s="126"/>
      <c r="BA11" s="128">
        <f t="shared" si="17"/>
        <v>0</v>
      </c>
      <c r="BB11" s="128">
        <f t="shared" si="18"/>
        <v>2.9</v>
      </c>
      <c r="BC11" s="33"/>
      <c r="BD11" s="33"/>
      <c r="BE11" s="142">
        <f t="shared" si="19"/>
        <v>0</v>
      </c>
      <c r="BF11" s="33"/>
      <c r="BG11" s="33"/>
      <c r="BH11" s="128">
        <f t="shared" si="20"/>
        <v>0</v>
      </c>
      <c r="BI11" s="33"/>
      <c r="BJ11" s="33"/>
      <c r="BK11" s="142">
        <f t="shared" si="21"/>
        <v>0</v>
      </c>
      <c r="BL11" s="33"/>
      <c r="BM11" s="33"/>
      <c r="BN11" s="128">
        <f t="shared" si="22"/>
        <v>0</v>
      </c>
      <c r="BO11" s="143">
        <f t="shared" si="23"/>
        <v>0</v>
      </c>
      <c r="BP11" s="33"/>
      <c r="BQ11" s="33"/>
      <c r="BR11" s="33"/>
      <c r="BS11" s="33"/>
      <c r="BT11" s="142">
        <f t="shared" si="24"/>
        <v>0</v>
      </c>
      <c r="BU11" s="33"/>
      <c r="BV11" s="33"/>
      <c r="BW11" s="128">
        <f t="shared" si="25"/>
        <v>0</v>
      </c>
      <c r="BX11" s="33"/>
      <c r="BY11" s="33"/>
      <c r="BZ11" s="142">
        <f t="shared" si="26"/>
        <v>0</v>
      </c>
      <c r="CA11" s="33"/>
      <c r="CB11" s="33"/>
      <c r="CC11" s="128">
        <f t="shared" si="27"/>
        <v>0</v>
      </c>
      <c r="CD11" s="143">
        <f t="shared" si="28"/>
        <v>0</v>
      </c>
      <c r="CE11" s="33"/>
      <c r="CF11" s="33"/>
      <c r="CG11" s="142">
        <f t="shared" si="29"/>
        <v>0</v>
      </c>
      <c r="CH11" s="33"/>
      <c r="CI11" s="33"/>
      <c r="CJ11" s="128">
        <f t="shared" si="30"/>
        <v>0</v>
      </c>
      <c r="CK11" s="33"/>
      <c r="CL11" s="33"/>
      <c r="CM11" s="142">
        <f t="shared" si="31"/>
        <v>0</v>
      </c>
      <c r="CN11" s="33"/>
      <c r="CO11" s="33"/>
      <c r="CP11" s="128">
        <f t="shared" si="32"/>
        <v>0</v>
      </c>
      <c r="CQ11" s="143">
        <f t="shared" si="33"/>
        <v>0</v>
      </c>
      <c r="CR11" s="33"/>
      <c r="CS11" s="33"/>
      <c r="CT11" s="142">
        <f t="shared" si="34"/>
        <v>0</v>
      </c>
      <c r="CU11" s="33"/>
      <c r="CV11" s="33"/>
      <c r="CW11" s="128">
        <f t="shared" si="35"/>
        <v>0</v>
      </c>
      <c r="CX11" s="33"/>
      <c r="CY11" s="33"/>
      <c r="CZ11" s="142">
        <f t="shared" si="36"/>
        <v>0</v>
      </c>
      <c r="DA11" s="33"/>
      <c r="DB11" s="33"/>
      <c r="DC11" s="128">
        <f t="shared" si="37"/>
        <v>0</v>
      </c>
      <c r="DD11" s="143">
        <f t="shared" si="38"/>
        <v>0</v>
      </c>
      <c r="DE11" s="33">
        <v>5</v>
      </c>
      <c r="DF11" s="33">
        <v>8</v>
      </c>
      <c r="DG11" s="142">
        <f t="shared" si="39"/>
        <v>7</v>
      </c>
      <c r="DH11" s="33">
        <v>7</v>
      </c>
      <c r="DI11" s="33"/>
      <c r="DJ11" s="128">
        <f t="shared" si="40"/>
        <v>7</v>
      </c>
      <c r="DK11" s="33"/>
      <c r="DL11" s="33"/>
      <c r="DM11" s="142">
        <f t="shared" si="41"/>
        <v>0</v>
      </c>
      <c r="DN11" s="33"/>
      <c r="DO11" s="33"/>
      <c r="DP11" s="128">
        <f t="shared" si="42"/>
        <v>0</v>
      </c>
      <c r="DQ11" s="143">
        <f t="shared" si="43"/>
        <v>7</v>
      </c>
      <c r="DR11" s="33"/>
      <c r="DS11" s="33"/>
      <c r="DT11" s="142">
        <f t="shared" si="44"/>
        <v>0</v>
      </c>
      <c r="DU11" s="33"/>
      <c r="DV11" s="33"/>
      <c r="DW11" s="128">
        <f t="shared" si="45"/>
        <v>0</v>
      </c>
      <c r="DX11" s="33"/>
      <c r="DY11" s="33"/>
      <c r="DZ11" s="142">
        <f t="shared" si="46"/>
        <v>0</v>
      </c>
      <c r="EA11" s="33"/>
      <c r="EB11" s="33"/>
      <c r="EC11" s="128">
        <f t="shared" si="47"/>
        <v>0</v>
      </c>
      <c r="ED11" s="143">
        <f t="shared" si="48"/>
        <v>0</v>
      </c>
      <c r="EE11" s="126">
        <v>7</v>
      </c>
      <c r="EF11" s="126">
        <v>6</v>
      </c>
      <c r="EG11" s="126">
        <v>8</v>
      </c>
      <c r="EH11" s="128">
        <f t="shared" si="49"/>
        <v>7</v>
      </c>
      <c r="EI11" s="127"/>
      <c r="EJ11" s="127"/>
      <c r="EK11" s="128">
        <f t="shared" si="50"/>
        <v>3.5</v>
      </c>
      <c r="EL11" s="126"/>
      <c r="EM11" s="126"/>
      <c r="EN11" s="128">
        <f t="shared" si="51"/>
        <v>0</v>
      </c>
      <c r="EO11" s="126"/>
      <c r="EP11" s="126"/>
      <c r="EQ11" s="128">
        <f t="shared" si="52"/>
        <v>0</v>
      </c>
      <c r="ER11" s="128">
        <f t="shared" si="53"/>
        <v>3.5</v>
      </c>
      <c r="ES11" s="33"/>
      <c r="ET11" s="33"/>
      <c r="EU11" s="142">
        <f t="shared" si="54"/>
        <v>0</v>
      </c>
      <c r="EV11" s="33"/>
      <c r="EW11" s="33"/>
      <c r="EX11" s="128">
        <f t="shared" si="55"/>
        <v>0</v>
      </c>
      <c r="EY11" s="35"/>
      <c r="EZ11" s="35"/>
      <c r="FA11" s="142">
        <f t="shared" si="56"/>
        <v>0</v>
      </c>
      <c r="FB11" s="35"/>
      <c r="FC11" s="35"/>
      <c r="FD11" s="128">
        <f t="shared" si="57"/>
        <v>0</v>
      </c>
      <c r="FE11" s="143">
        <f t="shared" si="58"/>
        <v>0</v>
      </c>
      <c r="FF11" s="36"/>
      <c r="FG11" s="33">
        <v>4</v>
      </c>
      <c r="FH11" s="142">
        <f t="shared" si="59"/>
        <v>2.7</v>
      </c>
      <c r="FI11" s="36"/>
      <c r="FJ11" s="33"/>
      <c r="FK11" s="128">
        <f t="shared" si="60"/>
        <v>1.4</v>
      </c>
      <c r="FL11" s="35"/>
      <c r="FM11" s="35"/>
      <c r="FN11" s="142">
        <f t="shared" si="61"/>
        <v>0</v>
      </c>
      <c r="FO11" s="35"/>
      <c r="FP11" s="35"/>
      <c r="FQ11" s="128">
        <f t="shared" si="62"/>
        <v>0</v>
      </c>
      <c r="FR11" s="143">
        <f t="shared" si="63"/>
        <v>1.4</v>
      </c>
      <c r="FS11" s="33"/>
      <c r="FT11" s="33"/>
      <c r="FU11" s="142">
        <f t="shared" si="64"/>
        <v>0</v>
      </c>
      <c r="FV11" s="33"/>
      <c r="FW11" s="33"/>
      <c r="FX11" s="128">
        <f t="shared" si="3"/>
        <v>0</v>
      </c>
      <c r="FY11" s="33"/>
      <c r="FZ11" s="33"/>
      <c r="GA11" s="142">
        <f t="shared" si="65"/>
        <v>0</v>
      </c>
      <c r="GB11" s="33"/>
      <c r="GC11" s="33"/>
      <c r="GD11" s="128">
        <f t="shared" si="4"/>
        <v>0</v>
      </c>
      <c r="GE11" s="143">
        <f t="shared" si="66"/>
        <v>0</v>
      </c>
      <c r="GF11" s="33"/>
      <c r="GG11" s="33"/>
      <c r="GH11" s="142">
        <f t="shared" si="67"/>
        <v>0</v>
      </c>
      <c r="GI11" s="33"/>
      <c r="GJ11" s="33"/>
      <c r="GK11" s="128">
        <f t="shared" si="68"/>
        <v>0</v>
      </c>
      <c r="GL11" s="33"/>
      <c r="GM11" s="33"/>
      <c r="GN11" s="142">
        <f t="shared" si="69"/>
        <v>0</v>
      </c>
      <c r="GO11" s="33"/>
      <c r="GP11" s="33"/>
      <c r="GQ11" s="128">
        <f t="shared" si="70"/>
        <v>0</v>
      </c>
      <c r="GR11" s="143">
        <f t="shared" si="71"/>
        <v>0</v>
      </c>
      <c r="GS11" s="33"/>
      <c r="GT11" s="33"/>
      <c r="GU11" s="142">
        <f t="shared" si="72"/>
        <v>0</v>
      </c>
      <c r="GV11" s="33"/>
      <c r="GW11" s="33"/>
      <c r="GX11" s="128">
        <f t="shared" si="73"/>
        <v>0</v>
      </c>
      <c r="GY11" s="33"/>
      <c r="GZ11" s="33"/>
      <c r="HA11" s="142">
        <f t="shared" si="74"/>
        <v>0</v>
      </c>
      <c r="HB11" s="33"/>
      <c r="HC11" s="33"/>
      <c r="HD11" s="128">
        <f t="shared" si="75"/>
        <v>0</v>
      </c>
      <c r="HE11" s="143">
        <f t="shared" si="76"/>
        <v>0</v>
      </c>
      <c r="HF11" s="33"/>
      <c r="HG11" s="33"/>
      <c r="HH11" s="142">
        <f t="shared" si="77"/>
        <v>0</v>
      </c>
      <c r="HI11" s="33"/>
      <c r="HJ11" s="33"/>
      <c r="HK11" s="128">
        <f t="shared" si="78"/>
        <v>0</v>
      </c>
      <c r="HL11" s="33"/>
      <c r="HM11" s="33"/>
      <c r="HN11" s="142">
        <f t="shared" si="79"/>
        <v>0</v>
      </c>
      <c r="HO11" s="33"/>
      <c r="HP11" s="33"/>
      <c r="HQ11" s="128">
        <f t="shared" si="80"/>
        <v>0</v>
      </c>
      <c r="HR11" s="143">
        <f t="shared" si="81"/>
        <v>0</v>
      </c>
    </row>
    <row r="12" spans="1:226" s="108" customFormat="1" ht="20.25" customHeight="1">
      <c r="A12" s="30">
        <v>4</v>
      </c>
      <c r="B12" s="30" t="s">
        <v>114</v>
      </c>
      <c r="C12" s="30" t="s">
        <v>141</v>
      </c>
      <c r="D12" s="31" t="s">
        <v>162</v>
      </c>
      <c r="E12" s="65" t="str">
        <f t="shared" si="0"/>
        <v>1313KT2T406</v>
      </c>
      <c r="F12" s="107" t="s">
        <v>163</v>
      </c>
      <c r="G12" s="68" t="s">
        <v>164</v>
      </c>
      <c r="H12" s="66" t="str">
        <f t="shared" si="1"/>
        <v>13/04/1992</v>
      </c>
      <c r="I12" s="31" t="s">
        <v>165</v>
      </c>
      <c r="J12" s="31" t="s">
        <v>166</v>
      </c>
      <c r="K12" s="31" t="s">
        <v>138</v>
      </c>
      <c r="L12" s="31" t="s">
        <v>167</v>
      </c>
      <c r="M12" s="30" t="s">
        <v>168</v>
      </c>
      <c r="N12" s="33"/>
      <c r="O12" s="33"/>
      <c r="P12" s="142">
        <f t="shared" si="2"/>
        <v>0</v>
      </c>
      <c r="Q12" s="33"/>
      <c r="R12" s="33"/>
      <c r="S12" s="128">
        <f t="shared" si="5"/>
        <v>0</v>
      </c>
      <c r="T12" s="33"/>
      <c r="U12" s="33"/>
      <c r="V12" s="142">
        <f t="shared" si="6"/>
        <v>0</v>
      </c>
      <c r="W12" s="33"/>
      <c r="X12" s="33"/>
      <c r="Y12" s="128">
        <f t="shared" si="7"/>
        <v>0</v>
      </c>
      <c r="Z12" s="143">
        <f t="shared" si="8"/>
        <v>0</v>
      </c>
      <c r="AA12" s="33"/>
      <c r="AB12" s="33"/>
      <c r="AC12" s="33"/>
      <c r="AD12" s="33"/>
      <c r="AE12" s="142">
        <f t="shared" si="9"/>
        <v>0</v>
      </c>
      <c r="AF12" s="33"/>
      <c r="AG12" s="33"/>
      <c r="AH12" s="128">
        <f t="shared" si="10"/>
        <v>0</v>
      </c>
      <c r="AI12" s="32"/>
      <c r="AJ12" s="32"/>
      <c r="AK12" s="142">
        <f t="shared" si="11"/>
        <v>0</v>
      </c>
      <c r="AL12" s="33"/>
      <c r="AM12" s="33"/>
      <c r="AN12" s="128">
        <f t="shared" si="12"/>
        <v>0</v>
      </c>
      <c r="AO12" s="143">
        <f t="shared" si="13"/>
        <v>0</v>
      </c>
      <c r="AP12" s="131">
        <v>7</v>
      </c>
      <c r="AQ12" s="131">
        <v>6</v>
      </c>
      <c r="AR12" s="142">
        <f t="shared" si="14"/>
        <v>6.3</v>
      </c>
      <c r="AS12" s="131">
        <v>6</v>
      </c>
      <c r="AT12" s="131"/>
      <c r="AU12" s="128">
        <f t="shared" si="15"/>
        <v>6.2</v>
      </c>
      <c r="AV12" s="131"/>
      <c r="AW12" s="131"/>
      <c r="AX12" s="142">
        <f t="shared" si="16"/>
        <v>0</v>
      </c>
      <c r="AY12" s="33"/>
      <c r="AZ12" s="33"/>
      <c r="BA12" s="128">
        <f t="shared" si="17"/>
        <v>0</v>
      </c>
      <c r="BB12" s="143">
        <f t="shared" si="18"/>
        <v>6.2</v>
      </c>
      <c r="BC12" s="33"/>
      <c r="BD12" s="33"/>
      <c r="BE12" s="142">
        <f t="shared" si="19"/>
        <v>0</v>
      </c>
      <c r="BF12" s="33"/>
      <c r="BG12" s="33"/>
      <c r="BH12" s="128">
        <f t="shared" si="20"/>
        <v>0</v>
      </c>
      <c r="BI12" s="33"/>
      <c r="BJ12" s="33"/>
      <c r="BK12" s="142">
        <f t="shared" si="21"/>
        <v>0</v>
      </c>
      <c r="BL12" s="33"/>
      <c r="BM12" s="33"/>
      <c r="BN12" s="128">
        <f t="shared" si="22"/>
        <v>0</v>
      </c>
      <c r="BO12" s="143">
        <f t="shared" si="23"/>
        <v>0</v>
      </c>
      <c r="BP12" s="33"/>
      <c r="BQ12" s="33"/>
      <c r="BR12" s="33"/>
      <c r="BS12" s="33"/>
      <c r="BT12" s="142">
        <f t="shared" si="24"/>
        <v>0</v>
      </c>
      <c r="BU12" s="33"/>
      <c r="BV12" s="33"/>
      <c r="BW12" s="128">
        <f t="shared" si="25"/>
        <v>0</v>
      </c>
      <c r="BX12" s="33"/>
      <c r="BY12" s="33"/>
      <c r="BZ12" s="142">
        <f t="shared" si="26"/>
        <v>0</v>
      </c>
      <c r="CA12" s="33"/>
      <c r="CB12" s="33"/>
      <c r="CC12" s="128">
        <f t="shared" si="27"/>
        <v>0</v>
      </c>
      <c r="CD12" s="143">
        <f t="shared" si="28"/>
        <v>0</v>
      </c>
      <c r="CE12" s="50">
        <v>7</v>
      </c>
      <c r="CF12" s="50">
        <v>5</v>
      </c>
      <c r="CG12" s="128">
        <f t="shared" si="29"/>
        <v>5.7</v>
      </c>
      <c r="CH12" s="126">
        <v>1</v>
      </c>
      <c r="CI12" s="126"/>
      <c r="CJ12" s="128">
        <f t="shared" si="30"/>
        <v>3.4</v>
      </c>
      <c r="CK12" s="126"/>
      <c r="CL12" s="126"/>
      <c r="CM12" s="128">
        <f t="shared" si="31"/>
        <v>0</v>
      </c>
      <c r="CN12" s="126"/>
      <c r="CO12" s="126"/>
      <c r="CP12" s="128">
        <f t="shared" si="32"/>
        <v>0</v>
      </c>
      <c r="CQ12" s="128">
        <f t="shared" si="33"/>
        <v>3.4</v>
      </c>
      <c r="CR12" s="33">
        <v>7</v>
      </c>
      <c r="CS12" s="33">
        <v>7</v>
      </c>
      <c r="CT12" s="142">
        <f t="shared" si="34"/>
        <v>7</v>
      </c>
      <c r="CU12" s="33">
        <v>7</v>
      </c>
      <c r="CV12" s="33"/>
      <c r="CW12" s="128">
        <f t="shared" si="35"/>
        <v>7</v>
      </c>
      <c r="CX12" s="33"/>
      <c r="CY12" s="33"/>
      <c r="CZ12" s="142">
        <f t="shared" si="36"/>
        <v>0</v>
      </c>
      <c r="DA12" s="33"/>
      <c r="DB12" s="33"/>
      <c r="DC12" s="128">
        <f t="shared" si="37"/>
        <v>0</v>
      </c>
      <c r="DD12" s="143">
        <f t="shared" si="38"/>
        <v>7</v>
      </c>
      <c r="DE12" s="33">
        <v>7</v>
      </c>
      <c r="DF12" s="33">
        <v>5</v>
      </c>
      <c r="DG12" s="142">
        <f t="shared" si="39"/>
        <v>5.7</v>
      </c>
      <c r="DH12" s="33">
        <v>8</v>
      </c>
      <c r="DI12" s="33"/>
      <c r="DJ12" s="128">
        <f t="shared" si="40"/>
        <v>6.9</v>
      </c>
      <c r="DK12" s="33"/>
      <c r="DL12" s="33"/>
      <c r="DM12" s="142">
        <f t="shared" si="41"/>
        <v>0</v>
      </c>
      <c r="DN12" s="33"/>
      <c r="DO12" s="33"/>
      <c r="DP12" s="128">
        <f t="shared" si="42"/>
        <v>0</v>
      </c>
      <c r="DQ12" s="143">
        <f t="shared" si="43"/>
        <v>6.9</v>
      </c>
      <c r="DR12" s="33"/>
      <c r="DS12" s="33"/>
      <c r="DT12" s="142">
        <f t="shared" si="44"/>
        <v>0</v>
      </c>
      <c r="DU12" s="33"/>
      <c r="DV12" s="33"/>
      <c r="DW12" s="128">
        <f t="shared" si="45"/>
        <v>0</v>
      </c>
      <c r="DX12" s="33"/>
      <c r="DY12" s="33"/>
      <c r="DZ12" s="142">
        <f t="shared" si="46"/>
        <v>0</v>
      </c>
      <c r="EA12" s="33"/>
      <c r="EB12" s="33"/>
      <c r="EC12" s="128">
        <f t="shared" si="47"/>
        <v>0</v>
      </c>
      <c r="ED12" s="143">
        <f t="shared" si="48"/>
        <v>0</v>
      </c>
      <c r="EE12" s="33">
        <v>7</v>
      </c>
      <c r="EF12" s="33">
        <v>8</v>
      </c>
      <c r="EG12" s="33">
        <v>8</v>
      </c>
      <c r="EH12" s="142">
        <f t="shared" si="49"/>
        <v>7.8</v>
      </c>
      <c r="EI12" s="33">
        <v>7</v>
      </c>
      <c r="EJ12" s="33"/>
      <c r="EK12" s="128">
        <f t="shared" si="50"/>
        <v>7.4</v>
      </c>
      <c r="EL12" s="33"/>
      <c r="EM12" s="33"/>
      <c r="EN12" s="142">
        <f t="shared" si="51"/>
        <v>0</v>
      </c>
      <c r="EO12" s="33"/>
      <c r="EP12" s="33"/>
      <c r="EQ12" s="128">
        <f t="shared" si="52"/>
        <v>0</v>
      </c>
      <c r="ER12" s="143">
        <f t="shared" si="53"/>
        <v>7.4</v>
      </c>
      <c r="ES12" s="33">
        <v>7</v>
      </c>
      <c r="ET12" s="33">
        <v>5</v>
      </c>
      <c r="EU12" s="142">
        <f t="shared" si="54"/>
        <v>5.7</v>
      </c>
      <c r="EV12" s="33">
        <v>6</v>
      </c>
      <c r="EW12" s="33"/>
      <c r="EX12" s="128">
        <f t="shared" si="55"/>
        <v>5.9</v>
      </c>
      <c r="EY12" s="35"/>
      <c r="EZ12" s="35"/>
      <c r="FA12" s="142">
        <f t="shared" si="56"/>
        <v>0</v>
      </c>
      <c r="FB12" s="35"/>
      <c r="FC12" s="35"/>
      <c r="FD12" s="128">
        <f t="shared" si="57"/>
        <v>0</v>
      </c>
      <c r="FE12" s="143">
        <f t="shared" si="58"/>
        <v>5.9</v>
      </c>
      <c r="FF12" s="33">
        <v>8</v>
      </c>
      <c r="FG12" s="33">
        <v>7</v>
      </c>
      <c r="FH12" s="142">
        <f t="shared" si="59"/>
        <v>7.3</v>
      </c>
      <c r="FI12" s="33">
        <v>6</v>
      </c>
      <c r="FJ12" s="33"/>
      <c r="FK12" s="128">
        <f t="shared" si="60"/>
        <v>6.7</v>
      </c>
      <c r="FL12" s="35"/>
      <c r="FM12" s="35"/>
      <c r="FN12" s="142">
        <f t="shared" si="61"/>
        <v>0</v>
      </c>
      <c r="FO12" s="35"/>
      <c r="FP12" s="35"/>
      <c r="FQ12" s="128">
        <f t="shared" si="62"/>
        <v>0</v>
      </c>
      <c r="FR12" s="143">
        <f t="shared" si="63"/>
        <v>6.7</v>
      </c>
      <c r="FS12" s="33">
        <v>5</v>
      </c>
      <c r="FT12" s="33">
        <v>6</v>
      </c>
      <c r="FU12" s="142">
        <f t="shared" si="64"/>
        <v>5.7</v>
      </c>
      <c r="FV12" s="33">
        <v>5</v>
      </c>
      <c r="FW12" s="33"/>
      <c r="FX12" s="128">
        <f t="shared" si="3"/>
        <v>5.4</v>
      </c>
      <c r="FY12" s="33"/>
      <c r="FZ12" s="33"/>
      <c r="GA12" s="142">
        <f t="shared" si="65"/>
        <v>0</v>
      </c>
      <c r="GB12" s="33"/>
      <c r="GC12" s="33"/>
      <c r="GD12" s="128">
        <f t="shared" si="4"/>
        <v>0</v>
      </c>
      <c r="GE12" s="143">
        <f t="shared" si="66"/>
        <v>5.4</v>
      </c>
      <c r="GF12" s="33">
        <v>7</v>
      </c>
      <c r="GG12" s="33">
        <v>7</v>
      </c>
      <c r="GH12" s="142">
        <f t="shared" si="67"/>
        <v>7</v>
      </c>
      <c r="GI12" s="33">
        <v>8</v>
      </c>
      <c r="GJ12" s="33"/>
      <c r="GK12" s="128">
        <f t="shared" si="68"/>
        <v>7.5</v>
      </c>
      <c r="GL12" s="33"/>
      <c r="GM12" s="33"/>
      <c r="GN12" s="142">
        <f t="shared" si="69"/>
        <v>0</v>
      </c>
      <c r="GO12" s="33"/>
      <c r="GP12" s="33"/>
      <c r="GQ12" s="128">
        <f t="shared" si="70"/>
        <v>0</v>
      </c>
      <c r="GR12" s="143">
        <f t="shared" si="71"/>
        <v>7.5</v>
      </c>
      <c r="GS12" s="33">
        <v>6</v>
      </c>
      <c r="GT12" s="33">
        <v>8</v>
      </c>
      <c r="GU12" s="142">
        <f t="shared" si="72"/>
        <v>7.3</v>
      </c>
      <c r="GV12" s="33">
        <v>5</v>
      </c>
      <c r="GW12" s="33"/>
      <c r="GX12" s="128">
        <f t="shared" si="73"/>
        <v>6.2</v>
      </c>
      <c r="GY12" s="33"/>
      <c r="GZ12" s="33"/>
      <c r="HA12" s="142">
        <f t="shared" si="74"/>
        <v>0</v>
      </c>
      <c r="HB12" s="33"/>
      <c r="HC12" s="33"/>
      <c r="HD12" s="128">
        <f t="shared" si="75"/>
        <v>0</v>
      </c>
      <c r="HE12" s="143">
        <f t="shared" si="76"/>
        <v>6.2</v>
      </c>
      <c r="HF12" s="33">
        <v>9</v>
      </c>
      <c r="HG12" s="33">
        <v>9</v>
      </c>
      <c r="HH12" s="142">
        <f t="shared" si="77"/>
        <v>9</v>
      </c>
      <c r="HI12" s="33">
        <v>4</v>
      </c>
      <c r="HJ12" s="33"/>
      <c r="HK12" s="128">
        <f t="shared" si="78"/>
        <v>6.5</v>
      </c>
      <c r="HL12" s="33"/>
      <c r="HM12" s="33"/>
      <c r="HN12" s="142">
        <f t="shared" si="79"/>
        <v>0</v>
      </c>
      <c r="HO12" s="33"/>
      <c r="HP12" s="33"/>
      <c r="HQ12" s="128">
        <f t="shared" si="80"/>
        <v>0</v>
      </c>
      <c r="HR12" s="143">
        <f t="shared" si="81"/>
        <v>6.5</v>
      </c>
    </row>
    <row r="13" spans="1:226" s="108" customFormat="1" ht="20.25" customHeight="1">
      <c r="A13" s="30">
        <v>5</v>
      </c>
      <c r="B13" s="30" t="s">
        <v>114</v>
      </c>
      <c r="C13" s="30" t="s">
        <v>141</v>
      </c>
      <c r="D13" s="31" t="s">
        <v>169</v>
      </c>
      <c r="E13" s="65" t="str">
        <f t="shared" si="0"/>
        <v>1313KT2T473</v>
      </c>
      <c r="F13" s="107" t="s">
        <v>170</v>
      </c>
      <c r="G13" s="68" t="s">
        <v>171</v>
      </c>
      <c r="H13" s="66" t="str">
        <f t="shared" si="1"/>
        <v>03/12/1991</v>
      </c>
      <c r="I13" s="31" t="s">
        <v>172</v>
      </c>
      <c r="J13" s="31" t="s">
        <v>173</v>
      </c>
      <c r="K13" s="31" t="s">
        <v>132</v>
      </c>
      <c r="L13" s="31"/>
      <c r="M13" s="30" t="s">
        <v>174</v>
      </c>
      <c r="N13" s="33"/>
      <c r="O13" s="33"/>
      <c r="P13" s="142">
        <f t="shared" si="2"/>
        <v>0</v>
      </c>
      <c r="Q13" s="33"/>
      <c r="R13" s="33"/>
      <c r="S13" s="128">
        <f t="shared" si="5"/>
        <v>0</v>
      </c>
      <c r="T13" s="33"/>
      <c r="U13" s="33"/>
      <c r="V13" s="142">
        <f t="shared" si="6"/>
        <v>0</v>
      </c>
      <c r="W13" s="33"/>
      <c r="X13" s="33"/>
      <c r="Y13" s="128">
        <f t="shared" si="7"/>
        <v>0</v>
      </c>
      <c r="Z13" s="143">
        <f t="shared" si="8"/>
        <v>0</v>
      </c>
      <c r="AA13" s="33"/>
      <c r="AB13" s="33"/>
      <c r="AC13" s="33"/>
      <c r="AD13" s="33"/>
      <c r="AE13" s="142">
        <f t="shared" si="9"/>
        <v>0</v>
      </c>
      <c r="AF13" s="33"/>
      <c r="AG13" s="33"/>
      <c r="AH13" s="128">
        <f t="shared" si="10"/>
        <v>0</v>
      </c>
      <c r="AI13" s="32"/>
      <c r="AJ13" s="32"/>
      <c r="AK13" s="142">
        <f t="shared" si="11"/>
        <v>0</v>
      </c>
      <c r="AL13" s="33"/>
      <c r="AM13" s="33"/>
      <c r="AN13" s="128">
        <f t="shared" si="12"/>
        <v>0</v>
      </c>
      <c r="AO13" s="143">
        <f t="shared" si="13"/>
        <v>0</v>
      </c>
      <c r="AP13" s="131">
        <v>5</v>
      </c>
      <c r="AQ13" s="131">
        <v>6</v>
      </c>
      <c r="AR13" s="142">
        <f t="shared" si="14"/>
        <v>5.7</v>
      </c>
      <c r="AS13" s="131">
        <v>5</v>
      </c>
      <c r="AT13" s="131"/>
      <c r="AU13" s="128">
        <f t="shared" si="15"/>
        <v>5.4</v>
      </c>
      <c r="AV13" s="131"/>
      <c r="AW13" s="131"/>
      <c r="AX13" s="142">
        <f t="shared" si="16"/>
        <v>0</v>
      </c>
      <c r="AY13" s="33"/>
      <c r="AZ13" s="33"/>
      <c r="BA13" s="128">
        <f t="shared" si="17"/>
        <v>0</v>
      </c>
      <c r="BB13" s="143">
        <f t="shared" si="18"/>
        <v>5.4</v>
      </c>
      <c r="BC13" s="33"/>
      <c r="BD13" s="33"/>
      <c r="BE13" s="142">
        <f t="shared" si="19"/>
        <v>0</v>
      </c>
      <c r="BF13" s="33"/>
      <c r="BG13" s="33"/>
      <c r="BH13" s="128">
        <f t="shared" si="20"/>
        <v>0</v>
      </c>
      <c r="BI13" s="33"/>
      <c r="BJ13" s="33"/>
      <c r="BK13" s="142">
        <f t="shared" si="21"/>
        <v>0</v>
      </c>
      <c r="BL13" s="33"/>
      <c r="BM13" s="33"/>
      <c r="BN13" s="128">
        <f t="shared" si="22"/>
        <v>0</v>
      </c>
      <c r="BO13" s="143">
        <f t="shared" si="23"/>
        <v>0</v>
      </c>
      <c r="BP13" s="33"/>
      <c r="BQ13" s="33"/>
      <c r="BR13" s="33"/>
      <c r="BS13" s="33"/>
      <c r="BT13" s="142">
        <f t="shared" si="24"/>
        <v>0</v>
      </c>
      <c r="BU13" s="33"/>
      <c r="BV13" s="33"/>
      <c r="BW13" s="128">
        <f t="shared" si="25"/>
        <v>0</v>
      </c>
      <c r="BX13" s="33"/>
      <c r="BY13" s="33"/>
      <c r="BZ13" s="142">
        <f t="shared" si="26"/>
        <v>0</v>
      </c>
      <c r="CA13" s="33"/>
      <c r="CB13" s="33"/>
      <c r="CC13" s="128">
        <f t="shared" si="27"/>
        <v>0</v>
      </c>
      <c r="CD13" s="143">
        <f t="shared" si="28"/>
        <v>0</v>
      </c>
      <c r="CE13" s="50">
        <v>5</v>
      </c>
      <c r="CF13" s="50">
        <v>5</v>
      </c>
      <c r="CG13" s="128">
        <f t="shared" si="29"/>
        <v>5</v>
      </c>
      <c r="CH13" s="126">
        <v>2</v>
      </c>
      <c r="CI13" s="126"/>
      <c r="CJ13" s="128">
        <f t="shared" si="30"/>
        <v>3.5</v>
      </c>
      <c r="CK13" s="126"/>
      <c r="CL13" s="126"/>
      <c r="CM13" s="128">
        <f t="shared" si="31"/>
        <v>0</v>
      </c>
      <c r="CN13" s="126"/>
      <c r="CO13" s="126"/>
      <c r="CP13" s="128">
        <f t="shared" si="32"/>
        <v>0</v>
      </c>
      <c r="CQ13" s="128">
        <f t="shared" si="33"/>
        <v>3.5</v>
      </c>
      <c r="CR13" s="33">
        <v>4</v>
      </c>
      <c r="CS13" s="33">
        <v>6</v>
      </c>
      <c r="CT13" s="142">
        <f t="shared" si="34"/>
        <v>5.3</v>
      </c>
      <c r="CU13" s="33">
        <v>8</v>
      </c>
      <c r="CV13" s="33"/>
      <c r="CW13" s="128">
        <f t="shared" si="35"/>
        <v>6.7</v>
      </c>
      <c r="CX13" s="33"/>
      <c r="CY13" s="33"/>
      <c r="CZ13" s="142">
        <f t="shared" si="36"/>
        <v>0</v>
      </c>
      <c r="DA13" s="33"/>
      <c r="DB13" s="33"/>
      <c r="DC13" s="128">
        <f t="shared" si="37"/>
        <v>0</v>
      </c>
      <c r="DD13" s="143">
        <f t="shared" si="38"/>
        <v>6.7</v>
      </c>
      <c r="DE13" s="33"/>
      <c r="DF13" s="33"/>
      <c r="DG13" s="142">
        <f t="shared" si="39"/>
        <v>0</v>
      </c>
      <c r="DH13" s="33"/>
      <c r="DI13" s="33"/>
      <c r="DJ13" s="128">
        <f t="shared" si="40"/>
        <v>0</v>
      </c>
      <c r="DK13" s="33"/>
      <c r="DL13" s="33"/>
      <c r="DM13" s="142">
        <f t="shared" si="41"/>
        <v>0</v>
      </c>
      <c r="DN13" s="33"/>
      <c r="DO13" s="33"/>
      <c r="DP13" s="128">
        <f t="shared" si="42"/>
        <v>0</v>
      </c>
      <c r="DQ13" s="143">
        <f t="shared" si="43"/>
        <v>0</v>
      </c>
      <c r="DR13" s="33"/>
      <c r="DS13" s="33"/>
      <c r="DT13" s="142">
        <f t="shared" si="44"/>
        <v>0</v>
      </c>
      <c r="DU13" s="33"/>
      <c r="DV13" s="33"/>
      <c r="DW13" s="128">
        <f t="shared" si="45"/>
        <v>0</v>
      </c>
      <c r="DX13" s="33"/>
      <c r="DY13" s="33"/>
      <c r="DZ13" s="142">
        <f t="shared" si="46"/>
        <v>0</v>
      </c>
      <c r="EA13" s="33"/>
      <c r="EB13" s="33"/>
      <c r="EC13" s="128">
        <f t="shared" si="47"/>
        <v>0</v>
      </c>
      <c r="ED13" s="143">
        <f t="shared" si="48"/>
        <v>0</v>
      </c>
      <c r="EE13" s="126">
        <v>7</v>
      </c>
      <c r="EF13" s="126">
        <v>6</v>
      </c>
      <c r="EG13" s="126">
        <v>7</v>
      </c>
      <c r="EH13" s="128">
        <f t="shared" si="49"/>
        <v>6.6</v>
      </c>
      <c r="EI13" s="127"/>
      <c r="EJ13" s="127"/>
      <c r="EK13" s="128">
        <f t="shared" si="50"/>
        <v>3.3</v>
      </c>
      <c r="EL13" s="126"/>
      <c r="EM13" s="126"/>
      <c r="EN13" s="128">
        <f t="shared" si="51"/>
        <v>0</v>
      </c>
      <c r="EO13" s="126"/>
      <c r="EP13" s="126"/>
      <c r="EQ13" s="128">
        <f t="shared" si="52"/>
        <v>0</v>
      </c>
      <c r="ER13" s="128">
        <f t="shared" si="53"/>
        <v>3.3</v>
      </c>
      <c r="ES13" s="33">
        <v>5</v>
      </c>
      <c r="ET13" s="33">
        <v>5</v>
      </c>
      <c r="EU13" s="142">
        <f t="shared" si="54"/>
        <v>5</v>
      </c>
      <c r="EV13" s="33">
        <v>5</v>
      </c>
      <c r="EW13" s="33"/>
      <c r="EX13" s="128">
        <f t="shared" si="55"/>
        <v>5</v>
      </c>
      <c r="EY13" s="35"/>
      <c r="EZ13" s="35"/>
      <c r="FA13" s="142">
        <f t="shared" si="56"/>
        <v>0</v>
      </c>
      <c r="FB13" s="35"/>
      <c r="FC13" s="35"/>
      <c r="FD13" s="128">
        <f t="shared" si="57"/>
        <v>0</v>
      </c>
      <c r="FE13" s="143">
        <f t="shared" si="58"/>
        <v>5</v>
      </c>
      <c r="FF13" s="36"/>
      <c r="FG13" s="33">
        <v>9</v>
      </c>
      <c r="FH13" s="142">
        <f t="shared" si="59"/>
        <v>6</v>
      </c>
      <c r="FI13" s="33">
        <v>5</v>
      </c>
      <c r="FJ13" s="33"/>
      <c r="FK13" s="128">
        <f t="shared" si="60"/>
        <v>5.5</v>
      </c>
      <c r="FL13" s="35"/>
      <c r="FM13" s="35"/>
      <c r="FN13" s="142">
        <f t="shared" si="61"/>
        <v>0</v>
      </c>
      <c r="FO13" s="35"/>
      <c r="FP13" s="35"/>
      <c r="FQ13" s="128">
        <f t="shared" si="62"/>
        <v>0</v>
      </c>
      <c r="FR13" s="143">
        <f t="shared" si="63"/>
        <v>5.5</v>
      </c>
      <c r="FS13" s="33">
        <v>5</v>
      </c>
      <c r="FT13" s="33">
        <v>5</v>
      </c>
      <c r="FU13" s="142">
        <f t="shared" si="64"/>
        <v>5</v>
      </c>
      <c r="FV13" s="33">
        <v>7</v>
      </c>
      <c r="FW13" s="33"/>
      <c r="FX13" s="128">
        <f t="shared" si="3"/>
        <v>6</v>
      </c>
      <c r="FY13" s="33"/>
      <c r="FZ13" s="33"/>
      <c r="GA13" s="142">
        <f t="shared" si="65"/>
        <v>0</v>
      </c>
      <c r="GB13" s="33"/>
      <c r="GC13" s="33"/>
      <c r="GD13" s="128">
        <f t="shared" si="4"/>
        <v>0</v>
      </c>
      <c r="GE13" s="143">
        <f t="shared" si="66"/>
        <v>6</v>
      </c>
      <c r="GF13" s="33"/>
      <c r="GG13" s="33"/>
      <c r="GH13" s="142">
        <f t="shared" si="67"/>
        <v>0</v>
      </c>
      <c r="GI13" s="33"/>
      <c r="GJ13" s="33"/>
      <c r="GK13" s="128">
        <f t="shared" si="68"/>
        <v>0</v>
      </c>
      <c r="GL13" s="33"/>
      <c r="GM13" s="33"/>
      <c r="GN13" s="142">
        <f t="shared" si="69"/>
        <v>0</v>
      </c>
      <c r="GO13" s="33"/>
      <c r="GP13" s="33"/>
      <c r="GQ13" s="128">
        <f t="shared" si="70"/>
        <v>0</v>
      </c>
      <c r="GR13" s="143">
        <f t="shared" si="71"/>
        <v>0</v>
      </c>
      <c r="GS13" s="126">
        <v>2</v>
      </c>
      <c r="GT13" s="127"/>
      <c r="GU13" s="128">
        <f t="shared" si="72"/>
        <v>0.7</v>
      </c>
      <c r="GV13" s="126">
        <v>3</v>
      </c>
      <c r="GW13" s="126"/>
      <c r="GX13" s="128">
        <f t="shared" si="73"/>
        <v>1.9</v>
      </c>
      <c r="GY13" s="126"/>
      <c r="GZ13" s="126"/>
      <c r="HA13" s="128">
        <f t="shared" si="74"/>
        <v>0</v>
      </c>
      <c r="HB13" s="126"/>
      <c r="HC13" s="126"/>
      <c r="HD13" s="128">
        <f t="shared" si="75"/>
        <v>0</v>
      </c>
      <c r="HE13" s="128">
        <f t="shared" si="76"/>
        <v>1.9</v>
      </c>
      <c r="HF13" s="33"/>
      <c r="HG13" s="33"/>
      <c r="HH13" s="142">
        <f t="shared" si="77"/>
        <v>0</v>
      </c>
      <c r="HI13" s="33"/>
      <c r="HJ13" s="33"/>
      <c r="HK13" s="128">
        <f t="shared" si="78"/>
        <v>0</v>
      </c>
      <c r="HL13" s="33"/>
      <c r="HM13" s="33"/>
      <c r="HN13" s="142">
        <f t="shared" si="79"/>
        <v>0</v>
      </c>
      <c r="HO13" s="33"/>
      <c r="HP13" s="33"/>
      <c r="HQ13" s="128">
        <f t="shared" si="80"/>
        <v>0</v>
      </c>
      <c r="HR13" s="143">
        <f t="shared" si="81"/>
        <v>0</v>
      </c>
    </row>
    <row r="14" spans="1:226" s="108" customFormat="1" ht="20.25" customHeight="1">
      <c r="A14" s="30">
        <v>6</v>
      </c>
      <c r="B14" s="30" t="s">
        <v>114</v>
      </c>
      <c r="C14" s="30" t="s">
        <v>175</v>
      </c>
      <c r="D14" s="31" t="s">
        <v>472</v>
      </c>
      <c r="E14" s="65" t="str">
        <f t="shared" si="0"/>
        <v>1313KT2425</v>
      </c>
      <c r="F14" s="107" t="s">
        <v>170</v>
      </c>
      <c r="G14" s="68" t="s">
        <v>295</v>
      </c>
      <c r="H14" s="66" t="str">
        <f t="shared" si="1"/>
        <v>03/10/1990</v>
      </c>
      <c r="I14" s="31" t="s">
        <v>172</v>
      </c>
      <c r="J14" s="31" t="s">
        <v>210</v>
      </c>
      <c r="K14" s="31" t="s">
        <v>153</v>
      </c>
      <c r="L14" s="31" t="s">
        <v>584</v>
      </c>
      <c r="M14" s="30" t="s">
        <v>182</v>
      </c>
      <c r="N14" s="33"/>
      <c r="O14" s="33"/>
      <c r="P14" s="142">
        <f t="shared" si="2"/>
        <v>0</v>
      </c>
      <c r="Q14" s="33"/>
      <c r="R14" s="33"/>
      <c r="S14" s="128">
        <f t="shared" si="5"/>
        <v>0</v>
      </c>
      <c r="T14" s="33"/>
      <c r="U14" s="33"/>
      <c r="V14" s="142">
        <f t="shared" si="6"/>
        <v>0</v>
      </c>
      <c r="W14" s="33"/>
      <c r="X14" s="33"/>
      <c r="Y14" s="128">
        <f t="shared" si="7"/>
        <v>0</v>
      </c>
      <c r="Z14" s="143">
        <f t="shared" si="8"/>
        <v>0</v>
      </c>
      <c r="AA14" s="33"/>
      <c r="AB14" s="33"/>
      <c r="AC14" s="33"/>
      <c r="AD14" s="33"/>
      <c r="AE14" s="142">
        <f t="shared" si="9"/>
        <v>0</v>
      </c>
      <c r="AF14" s="33"/>
      <c r="AG14" s="33"/>
      <c r="AH14" s="128">
        <f t="shared" si="10"/>
        <v>0</v>
      </c>
      <c r="AI14" s="32"/>
      <c r="AJ14" s="32"/>
      <c r="AK14" s="142">
        <f t="shared" si="11"/>
        <v>0</v>
      </c>
      <c r="AL14" s="33"/>
      <c r="AM14" s="33"/>
      <c r="AN14" s="128">
        <f t="shared" si="12"/>
        <v>0</v>
      </c>
      <c r="AO14" s="143">
        <f t="shared" si="13"/>
        <v>0</v>
      </c>
      <c r="AP14" s="131">
        <v>6</v>
      </c>
      <c r="AQ14" s="131">
        <v>7</v>
      </c>
      <c r="AR14" s="142">
        <f t="shared" si="14"/>
        <v>6.7</v>
      </c>
      <c r="AS14" s="131">
        <v>7</v>
      </c>
      <c r="AT14" s="131"/>
      <c r="AU14" s="128">
        <f t="shared" si="15"/>
        <v>6.9</v>
      </c>
      <c r="AV14" s="131"/>
      <c r="AW14" s="131"/>
      <c r="AX14" s="142">
        <f t="shared" si="16"/>
        <v>0</v>
      </c>
      <c r="AY14" s="33"/>
      <c r="AZ14" s="33"/>
      <c r="BA14" s="128">
        <f t="shared" si="17"/>
        <v>0</v>
      </c>
      <c r="BB14" s="143">
        <f t="shared" si="18"/>
        <v>6.9</v>
      </c>
      <c r="BC14" s="126">
        <v>8</v>
      </c>
      <c r="BD14" s="126">
        <v>6</v>
      </c>
      <c r="BE14" s="128">
        <f t="shared" si="19"/>
        <v>6.7</v>
      </c>
      <c r="BF14" s="127"/>
      <c r="BG14" s="126"/>
      <c r="BH14" s="128">
        <f t="shared" si="20"/>
        <v>3.4</v>
      </c>
      <c r="BI14" s="126"/>
      <c r="BJ14" s="126"/>
      <c r="BK14" s="128">
        <f t="shared" si="21"/>
        <v>0</v>
      </c>
      <c r="BL14" s="126"/>
      <c r="BM14" s="126"/>
      <c r="BN14" s="128">
        <f t="shared" si="22"/>
        <v>0</v>
      </c>
      <c r="BO14" s="128">
        <f t="shared" si="23"/>
        <v>3.4</v>
      </c>
      <c r="BP14" s="33">
        <v>6</v>
      </c>
      <c r="BQ14" s="33">
        <v>7</v>
      </c>
      <c r="BR14" s="33">
        <v>5</v>
      </c>
      <c r="BS14" s="33">
        <v>5</v>
      </c>
      <c r="BT14" s="142">
        <f t="shared" si="24"/>
        <v>5.5</v>
      </c>
      <c r="BU14" s="35">
        <v>4.6</v>
      </c>
      <c r="BV14" s="33"/>
      <c r="BW14" s="128">
        <f t="shared" si="25"/>
        <v>5.1</v>
      </c>
      <c r="BX14" s="33"/>
      <c r="BY14" s="33"/>
      <c r="BZ14" s="142">
        <f t="shared" si="26"/>
        <v>0</v>
      </c>
      <c r="CA14" s="33"/>
      <c r="CB14" s="33"/>
      <c r="CC14" s="128">
        <f t="shared" si="27"/>
        <v>0</v>
      </c>
      <c r="CD14" s="143">
        <f t="shared" si="28"/>
        <v>5.1</v>
      </c>
      <c r="CE14" s="33">
        <v>7</v>
      </c>
      <c r="CF14" s="33">
        <v>7</v>
      </c>
      <c r="CG14" s="142">
        <f t="shared" si="29"/>
        <v>7</v>
      </c>
      <c r="CH14" s="33">
        <v>6</v>
      </c>
      <c r="CI14" s="33"/>
      <c r="CJ14" s="128">
        <f t="shared" si="30"/>
        <v>6.5</v>
      </c>
      <c r="CK14" s="33"/>
      <c r="CL14" s="33"/>
      <c r="CM14" s="142">
        <f t="shared" si="31"/>
        <v>0</v>
      </c>
      <c r="CN14" s="33"/>
      <c r="CO14" s="33"/>
      <c r="CP14" s="128">
        <f t="shared" si="32"/>
        <v>0</v>
      </c>
      <c r="CQ14" s="143">
        <f t="shared" si="33"/>
        <v>6.5</v>
      </c>
      <c r="CR14" s="33"/>
      <c r="CS14" s="33"/>
      <c r="CT14" s="142">
        <f t="shared" si="34"/>
        <v>0</v>
      </c>
      <c r="CU14" s="33"/>
      <c r="CV14" s="33"/>
      <c r="CW14" s="128">
        <f t="shared" si="35"/>
        <v>0</v>
      </c>
      <c r="CX14" s="33"/>
      <c r="CY14" s="33"/>
      <c r="CZ14" s="142">
        <f t="shared" si="36"/>
        <v>0</v>
      </c>
      <c r="DA14" s="33"/>
      <c r="DB14" s="33"/>
      <c r="DC14" s="128">
        <f t="shared" si="37"/>
        <v>0</v>
      </c>
      <c r="DD14" s="143">
        <f t="shared" si="38"/>
        <v>0</v>
      </c>
      <c r="DE14" s="33">
        <v>8</v>
      </c>
      <c r="DF14" s="33">
        <v>6</v>
      </c>
      <c r="DG14" s="142">
        <f t="shared" si="39"/>
        <v>6.7</v>
      </c>
      <c r="DH14" s="33">
        <v>6</v>
      </c>
      <c r="DI14" s="33"/>
      <c r="DJ14" s="128">
        <f t="shared" si="40"/>
        <v>6.4</v>
      </c>
      <c r="DK14" s="33"/>
      <c r="DL14" s="33"/>
      <c r="DM14" s="142">
        <f t="shared" si="41"/>
        <v>0</v>
      </c>
      <c r="DN14" s="33"/>
      <c r="DO14" s="33"/>
      <c r="DP14" s="128">
        <f t="shared" si="42"/>
        <v>0</v>
      </c>
      <c r="DQ14" s="143">
        <f t="shared" si="43"/>
        <v>6.4</v>
      </c>
      <c r="DR14" s="33"/>
      <c r="DS14" s="33"/>
      <c r="DT14" s="142">
        <f t="shared" si="44"/>
        <v>0</v>
      </c>
      <c r="DU14" s="33"/>
      <c r="DV14" s="33"/>
      <c r="DW14" s="128">
        <f t="shared" si="45"/>
        <v>0</v>
      </c>
      <c r="DX14" s="33"/>
      <c r="DY14" s="33"/>
      <c r="DZ14" s="142">
        <f t="shared" si="46"/>
        <v>0</v>
      </c>
      <c r="EA14" s="33"/>
      <c r="EB14" s="33"/>
      <c r="EC14" s="128">
        <f t="shared" si="47"/>
        <v>0</v>
      </c>
      <c r="ED14" s="143">
        <f t="shared" si="48"/>
        <v>0</v>
      </c>
      <c r="EE14" s="33">
        <v>7</v>
      </c>
      <c r="EF14" s="33">
        <v>8</v>
      </c>
      <c r="EG14" s="33">
        <v>5</v>
      </c>
      <c r="EH14" s="142">
        <f t="shared" si="49"/>
        <v>6.6</v>
      </c>
      <c r="EI14" s="33">
        <v>6</v>
      </c>
      <c r="EJ14" s="33"/>
      <c r="EK14" s="128">
        <f t="shared" si="50"/>
        <v>6.3</v>
      </c>
      <c r="EL14" s="33"/>
      <c r="EM14" s="33"/>
      <c r="EN14" s="142">
        <f t="shared" si="51"/>
        <v>0</v>
      </c>
      <c r="EO14" s="33"/>
      <c r="EP14" s="33"/>
      <c r="EQ14" s="128">
        <f t="shared" si="52"/>
        <v>0</v>
      </c>
      <c r="ER14" s="143">
        <f t="shared" si="53"/>
        <v>6.3</v>
      </c>
      <c r="ES14" s="33"/>
      <c r="ET14" s="33"/>
      <c r="EU14" s="142">
        <f t="shared" si="54"/>
        <v>0</v>
      </c>
      <c r="EV14" s="33"/>
      <c r="EW14" s="33"/>
      <c r="EX14" s="128">
        <f t="shared" si="55"/>
        <v>0</v>
      </c>
      <c r="EY14" s="35"/>
      <c r="EZ14" s="35"/>
      <c r="FA14" s="142">
        <f t="shared" si="56"/>
        <v>0</v>
      </c>
      <c r="FB14" s="35"/>
      <c r="FC14" s="35"/>
      <c r="FD14" s="128">
        <f t="shared" si="57"/>
        <v>0</v>
      </c>
      <c r="FE14" s="143">
        <f t="shared" si="58"/>
        <v>0</v>
      </c>
      <c r="FF14" s="33"/>
      <c r="FG14" s="33"/>
      <c r="FH14" s="142">
        <f t="shared" si="59"/>
        <v>0</v>
      </c>
      <c r="FI14" s="33"/>
      <c r="FJ14" s="33"/>
      <c r="FK14" s="128">
        <f t="shared" si="60"/>
        <v>0</v>
      </c>
      <c r="FL14" s="35"/>
      <c r="FM14" s="35"/>
      <c r="FN14" s="142">
        <f t="shared" si="61"/>
        <v>0</v>
      </c>
      <c r="FO14" s="35"/>
      <c r="FP14" s="35"/>
      <c r="FQ14" s="128">
        <f t="shared" si="62"/>
        <v>0</v>
      </c>
      <c r="FR14" s="143">
        <f t="shared" si="63"/>
        <v>0</v>
      </c>
      <c r="FS14" s="33"/>
      <c r="FT14" s="33"/>
      <c r="FU14" s="142">
        <f t="shared" si="64"/>
        <v>0</v>
      </c>
      <c r="FV14" s="33"/>
      <c r="FW14" s="33"/>
      <c r="FX14" s="128">
        <f t="shared" si="3"/>
        <v>0</v>
      </c>
      <c r="FY14" s="33"/>
      <c r="FZ14" s="33"/>
      <c r="GA14" s="142">
        <f t="shared" si="65"/>
        <v>0</v>
      </c>
      <c r="GB14" s="33"/>
      <c r="GC14" s="33"/>
      <c r="GD14" s="128">
        <f t="shared" si="4"/>
        <v>0</v>
      </c>
      <c r="GE14" s="143">
        <f t="shared" si="66"/>
        <v>0</v>
      </c>
      <c r="GF14" s="33">
        <v>6</v>
      </c>
      <c r="GG14" s="33">
        <v>7</v>
      </c>
      <c r="GH14" s="142">
        <f t="shared" si="67"/>
        <v>6.7</v>
      </c>
      <c r="GI14" s="33">
        <v>6</v>
      </c>
      <c r="GJ14" s="33"/>
      <c r="GK14" s="128">
        <f t="shared" si="68"/>
        <v>6.4</v>
      </c>
      <c r="GL14" s="33"/>
      <c r="GM14" s="33"/>
      <c r="GN14" s="142">
        <f t="shared" si="69"/>
        <v>0</v>
      </c>
      <c r="GO14" s="33"/>
      <c r="GP14" s="33"/>
      <c r="GQ14" s="128">
        <f t="shared" si="70"/>
        <v>0</v>
      </c>
      <c r="GR14" s="143">
        <f t="shared" si="71"/>
        <v>6.4</v>
      </c>
      <c r="GS14" s="33">
        <v>7</v>
      </c>
      <c r="GT14" s="33">
        <v>5</v>
      </c>
      <c r="GU14" s="142">
        <f t="shared" si="72"/>
        <v>5.7</v>
      </c>
      <c r="GV14" s="33">
        <v>6</v>
      </c>
      <c r="GW14" s="33"/>
      <c r="GX14" s="128">
        <f t="shared" si="73"/>
        <v>5.9</v>
      </c>
      <c r="GY14" s="33"/>
      <c r="GZ14" s="33"/>
      <c r="HA14" s="142">
        <f t="shared" si="74"/>
        <v>0</v>
      </c>
      <c r="HB14" s="33"/>
      <c r="HC14" s="33"/>
      <c r="HD14" s="128">
        <f t="shared" si="75"/>
        <v>0</v>
      </c>
      <c r="HE14" s="143">
        <f t="shared" si="76"/>
        <v>5.9</v>
      </c>
      <c r="HF14" s="33">
        <v>5</v>
      </c>
      <c r="HG14" s="33">
        <v>6</v>
      </c>
      <c r="HH14" s="142">
        <f t="shared" si="77"/>
        <v>5.7</v>
      </c>
      <c r="HI14" s="33">
        <v>5</v>
      </c>
      <c r="HJ14" s="33"/>
      <c r="HK14" s="128">
        <f t="shared" si="78"/>
        <v>5.4</v>
      </c>
      <c r="HL14" s="33"/>
      <c r="HM14" s="33"/>
      <c r="HN14" s="142">
        <f t="shared" si="79"/>
        <v>0</v>
      </c>
      <c r="HO14" s="33"/>
      <c r="HP14" s="33"/>
      <c r="HQ14" s="128">
        <f t="shared" si="80"/>
        <v>0</v>
      </c>
      <c r="HR14" s="143">
        <f t="shared" si="81"/>
        <v>5.4</v>
      </c>
    </row>
    <row r="15" spans="1:226" s="108" customFormat="1" ht="20.25" customHeight="1">
      <c r="A15" s="30">
        <v>7</v>
      </c>
      <c r="B15" s="30" t="s">
        <v>114</v>
      </c>
      <c r="C15" s="30" t="s">
        <v>175</v>
      </c>
      <c r="D15" s="31" t="s">
        <v>176</v>
      </c>
      <c r="E15" s="65" t="str">
        <f t="shared" si="0"/>
        <v>1313KT2405</v>
      </c>
      <c r="F15" s="107" t="s">
        <v>177</v>
      </c>
      <c r="G15" s="68" t="s">
        <v>178</v>
      </c>
      <c r="H15" s="66" t="str">
        <f t="shared" si="1"/>
        <v>04/06/1989</v>
      </c>
      <c r="I15" s="31" t="s">
        <v>166</v>
      </c>
      <c r="J15" s="31" t="s">
        <v>179</v>
      </c>
      <c r="K15" s="31" t="s">
        <v>180</v>
      </c>
      <c r="L15" s="31" t="s">
        <v>181</v>
      </c>
      <c r="M15" s="30" t="s">
        <v>182</v>
      </c>
      <c r="N15" s="33"/>
      <c r="O15" s="33"/>
      <c r="P15" s="142">
        <f t="shared" si="2"/>
        <v>0</v>
      </c>
      <c r="Q15" s="33"/>
      <c r="R15" s="33"/>
      <c r="S15" s="128">
        <f t="shared" si="5"/>
        <v>0</v>
      </c>
      <c r="T15" s="33"/>
      <c r="U15" s="33"/>
      <c r="V15" s="142">
        <f t="shared" si="6"/>
        <v>0</v>
      </c>
      <c r="W15" s="33"/>
      <c r="X15" s="33"/>
      <c r="Y15" s="128">
        <f t="shared" si="7"/>
        <v>0</v>
      </c>
      <c r="Z15" s="143">
        <f t="shared" si="8"/>
        <v>0</v>
      </c>
      <c r="AA15" s="33"/>
      <c r="AB15" s="33"/>
      <c r="AC15" s="33"/>
      <c r="AD15" s="33"/>
      <c r="AE15" s="142">
        <f t="shared" si="9"/>
        <v>0</v>
      </c>
      <c r="AF15" s="33"/>
      <c r="AG15" s="33"/>
      <c r="AH15" s="128">
        <f t="shared" si="10"/>
        <v>0</v>
      </c>
      <c r="AI15" s="32"/>
      <c r="AJ15" s="32"/>
      <c r="AK15" s="142">
        <f t="shared" si="11"/>
        <v>0</v>
      </c>
      <c r="AL15" s="33"/>
      <c r="AM15" s="33"/>
      <c r="AN15" s="128">
        <f t="shared" si="12"/>
        <v>0</v>
      </c>
      <c r="AO15" s="143">
        <f t="shared" si="13"/>
        <v>0</v>
      </c>
      <c r="AP15" s="131">
        <v>7</v>
      </c>
      <c r="AQ15" s="131">
        <v>7</v>
      </c>
      <c r="AR15" s="142">
        <f t="shared" si="14"/>
        <v>7</v>
      </c>
      <c r="AS15" s="131">
        <v>6</v>
      </c>
      <c r="AT15" s="131"/>
      <c r="AU15" s="128">
        <f t="shared" si="15"/>
        <v>6.5</v>
      </c>
      <c r="AV15" s="131"/>
      <c r="AW15" s="131"/>
      <c r="AX15" s="142">
        <f t="shared" si="16"/>
        <v>0</v>
      </c>
      <c r="AY15" s="33"/>
      <c r="AZ15" s="33"/>
      <c r="BA15" s="128">
        <f t="shared" si="17"/>
        <v>0</v>
      </c>
      <c r="BB15" s="143">
        <f t="shared" si="18"/>
        <v>6.5</v>
      </c>
      <c r="BC15" s="33">
        <v>9</v>
      </c>
      <c r="BD15" s="33">
        <v>8</v>
      </c>
      <c r="BE15" s="142">
        <f t="shared" si="19"/>
        <v>8.3</v>
      </c>
      <c r="BF15" s="33">
        <v>9</v>
      </c>
      <c r="BG15" s="33"/>
      <c r="BH15" s="128">
        <f t="shared" si="20"/>
        <v>8.7</v>
      </c>
      <c r="BI15" s="33"/>
      <c r="BJ15" s="33"/>
      <c r="BK15" s="142">
        <f t="shared" si="21"/>
        <v>0</v>
      </c>
      <c r="BL15" s="33"/>
      <c r="BM15" s="33"/>
      <c r="BN15" s="128">
        <f t="shared" si="22"/>
        <v>0</v>
      </c>
      <c r="BO15" s="143">
        <f t="shared" si="23"/>
        <v>8.7</v>
      </c>
      <c r="BP15" s="33">
        <v>9</v>
      </c>
      <c r="BQ15" s="33">
        <v>5</v>
      </c>
      <c r="BR15" s="33">
        <v>7</v>
      </c>
      <c r="BS15" s="33">
        <v>7</v>
      </c>
      <c r="BT15" s="142">
        <f t="shared" si="24"/>
        <v>7</v>
      </c>
      <c r="BU15" s="33">
        <v>5</v>
      </c>
      <c r="BV15" s="33"/>
      <c r="BW15" s="128">
        <f t="shared" si="25"/>
        <v>6</v>
      </c>
      <c r="BX15" s="33"/>
      <c r="BY15" s="33"/>
      <c r="BZ15" s="142">
        <f t="shared" si="26"/>
        <v>0</v>
      </c>
      <c r="CA15" s="33"/>
      <c r="CB15" s="33"/>
      <c r="CC15" s="128">
        <f t="shared" si="27"/>
        <v>0</v>
      </c>
      <c r="CD15" s="143">
        <f t="shared" si="28"/>
        <v>6</v>
      </c>
      <c r="CE15" s="33">
        <v>10</v>
      </c>
      <c r="CF15" s="33">
        <v>4</v>
      </c>
      <c r="CG15" s="142">
        <f t="shared" si="29"/>
        <v>6</v>
      </c>
      <c r="CH15" s="35">
        <v>6.5</v>
      </c>
      <c r="CI15" s="33"/>
      <c r="CJ15" s="128">
        <f t="shared" si="30"/>
        <v>6.3</v>
      </c>
      <c r="CK15" s="33"/>
      <c r="CL15" s="33"/>
      <c r="CM15" s="142">
        <f t="shared" si="31"/>
        <v>0</v>
      </c>
      <c r="CN15" s="33"/>
      <c r="CO15" s="33"/>
      <c r="CP15" s="128">
        <f t="shared" si="32"/>
        <v>0</v>
      </c>
      <c r="CQ15" s="143">
        <f t="shared" si="33"/>
        <v>6.3</v>
      </c>
      <c r="CR15" s="33">
        <v>7</v>
      </c>
      <c r="CS15" s="33">
        <v>8</v>
      </c>
      <c r="CT15" s="142">
        <f t="shared" si="34"/>
        <v>7.7</v>
      </c>
      <c r="CU15" s="33">
        <v>8</v>
      </c>
      <c r="CV15" s="33"/>
      <c r="CW15" s="128">
        <f t="shared" si="35"/>
        <v>7.9</v>
      </c>
      <c r="CX15" s="33"/>
      <c r="CY15" s="33"/>
      <c r="CZ15" s="142">
        <f t="shared" si="36"/>
        <v>0</v>
      </c>
      <c r="DA15" s="33"/>
      <c r="DB15" s="33"/>
      <c r="DC15" s="128">
        <f t="shared" si="37"/>
        <v>0</v>
      </c>
      <c r="DD15" s="143">
        <f t="shared" si="38"/>
        <v>7.9</v>
      </c>
      <c r="DE15" s="33">
        <v>7</v>
      </c>
      <c r="DF15" s="33">
        <v>8</v>
      </c>
      <c r="DG15" s="142">
        <f t="shared" si="39"/>
        <v>7.7</v>
      </c>
      <c r="DH15" s="33">
        <v>7</v>
      </c>
      <c r="DI15" s="33"/>
      <c r="DJ15" s="128">
        <f t="shared" si="40"/>
        <v>7.4</v>
      </c>
      <c r="DK15" s="33"/>
      <c r="DL15" s="33"/>
      <c r="DM15" s="142">
        <f t="shared" si="41"/>
        <v>0</v>
      </c>
      <c r="DN15" s="33"/>
      <c r="DO15" s="33"/>
      <c r="DP15" s="128">
        <f t="shared" si="42"/>
        <v>0</v>
      </c>
      <c r="DQ15" s="143">
        <f t="shared" si="43"/>
        <v>7.4</v>
      </c>
      <c r="DR15" s="33">
        <v>6</v>
      </c>
      <c r="DS15" s="33">
        <v>7</v>
      </c>
      <c r="DT15" s="142">
        <f t="shared" si="44"/>
        <v>6.7</v>
      </c>
      <c r="DU15" s="33">
        <v>7</v>
      </c>
      <c r="DV15" s="33"/>
      <c r="DW15" s="128">
        <f t="shared" si="45"/>
        <v>6.9</v>
      </c>
      <c r="DX15" s="33"/>
      <c r="DY15" s="33"/>
      <c r="DZ15" s="142">
        <f t="shared" si="46"/>
        <v>0</v>
      </c>
      <c r="EA15" s="33"/>
      <c r="EB15" s="33"/>
      <c r="EC15" s="128">
        <f t="shared" si="47"/>
        <v>0</v>
      </c>
      <c r="ED15" s="143">
        <f t="shared" si="48"/>
        <v>6.9</v>
      </c>
      <c r="EE15" s="33">
        <v>7</v>
      </c>
      <c r="EF15" s="33">
        <v>8</v>
      </c>
      <c r="EG15" s="33">
        <v>8</v>
      </c>
      <c r="EH15" s="142">
        <f t="shared" si="49"/>
        <v>7.8</v>
      </c>
      <c r="EI15" s="33">
        <v>7</v>
      </c>
      <c r="EJ15" s="33"/>
      <c r="EK15" s="128">
        <f t="shared" si="50"/>
        <v>7.4</v>
      </c>
      <c r="EL15" s="33"/>
      <c r="EM15" s="33"/>
      <c r="EN15" s="142">
        <f t="shared" si="51"/>
        <v>0</v>
      </c>
      <c r="EO15" s="33"/>
      <c r="EP15" s="33"/>
      <c r="EQ15" s="128">
        <f t="shared" si="52"/>
        <v>0</v>
      </c>
      <c r="ER15" s="143">
        <f t="shared" si="53"/>
        <v>7.4</v>
      </c>
      <c r="ES15" s="33">
        <v>8</v>
      </c>
      <c r="ET15" s="33">
        <v>6</v>
      </c>
      <c r="EU15" s="142">
        <f t="shared" si="54"/>
        <v>6.7</v>
      </c>
      <c r="EV15" s="33">
        <v>4</v>
      </c>
      <c r="EW15" s="33"/>
      <c r="EX15" s="128">
        <f t="shared" si="55"/>
        <v>5.4</v>
      </c>
      <c r="EY15" s="35"/>
      <c r="EZ15" s="35"/>
      <c r="FA15" s="142">
        <f t="shared" si="56"/>
        <v>0</v>
      </c>
      <c r="FB15" s="35"/>
      <c r="FC15" s="35"/>
      <c r="FD15" s="128">
        <f t="shared" si="57"/>
        <v>0</v>
      </c>
      <c r="FE15" s="143">
        <f t="shared" si="58"/>
        <v>5.4</v>
      </c>
      <c r="FF15" s="33">
        <v>9</v>
      </c>
      <c r="FG15" s="33">
        <v>8</v>
      </c>
      <c r="FH15" s="142">
        <f t="shared" si="59"/>
        <v>8.3</v>
      </c>
      <c r="FI15" s="33">
        <v>8</v>
      </c>
      <c r="FJ15" s="33"/>
      <c r="FK15" s="128">
        <f t="shared" si="60"/>
        <v>8.2</v>
      </c>
      <c r="FL15" s="35"/>
      <c r="FM15" s="35"/>
      <c r="FN15" s="142">
        <f t="shared" si="61"/>
        <v>0</v>
      </c>
      <c r="FO15" s="35"/>
      <c r="FP15" s="35"/>
      <c r="FQ15" s="128">
        <f t="shared" si="62"/>
        <v>0</v>
      </c>
      <c r="FR15" s="143">
        <f t="shared" si="63"/>
        <v>8.2</v>
      </c>
      <c r="FS15" s="33">
        <v>7</v>
      </c>
      <c r="FT15" s="33">
        <v>5</v>
      </c>
      <c r="FU15" s="142">
        <f t="shared" si="64"/>
        <v>5.7</v>
      </c>
      <c r="FV15" s="33">
        <v>7</v>
      </c>
      <c r="FW15" s="33"/>
      <c r="FX15" s="128">
        <f t="shared" si="3"/>
        <v>6.4</v>
      </c>
      <c r="FY15" s="33"/>
      <c r="FZ15" s="33"/>
      <c r="GA15" s="142">
        <f t="shared" si="65"/>
        <v>0</v>
      </c>
      <c r="GB15" s="33"/>
      <c r="GC15" s="33"/>
      <c r="GD15" s="128">
        <f t="shared" si="4"/>
        <v>0</v>
      </c>
      <c r="GE15" s="143">
        <f t="shared" si="66"/>
        <v>6.4</v>
      </c>
      <c r="GF15" s="33">
        <v>3</v>
      </c>
      <c r="GG15" s="33">
        <v>6</v>
      </c>
      <c r="GH15" s="142">
        <f t="shared" si="67"/>
        <v>5</v>
      </c>
      <c r="GI15" s="33">
        <v>8</v>
      </c>
      <c r="GJ15" s="33"/>
      <c r="GK15" s="128">
        <f t="shared" si="68"/>
        <v>6.5</v>
      </c>
      <c r="GL15" s="95"/>
      <c r="GM15" s="95"/>
      <c r="GN15" s="142">
        <f t="shared" si="69"/>
        <v>0</v>
      </c>
      <c r="GO15" s="95"/>
      <c r="GP15" s="95"/>
      <c r="GQ15" s="128">
        <f t="shared" si="70"/>
        <v>0</v>
      </c>
      <c r="GR15" s="143">
        <f t="shared" si="71"/>
        <v>6.5</v>
      </c>
      <c r="GS15" s="33">
        <v>6</v>
      </c>
      <c r="GT15" s="33">
        <v>9</v>
      </c>
      <c r="GU15" s="142">
        <f t="shared" si="72"/>
        <v>8</v>
      </c>
      <c r="GV15" s="33">
        <v>5</v>
      </c>
      <c r="GW15" s="33"/>
      <c r="GX15" s="128">
        <f t="shared" si="73"/>
        <v>6.5</v>
      </c>
      <c r="GY15" s="95"/>
      <c r="GZ15" s="95"/>
      <c r="HA15" s="142">
        <f t="shared" si="74"/>
        <v>0</v>
      </c>
      <c r="HB15" s="95"/>
      <c r="HC15" s="95"/>
      <c r="HD15" s="128">
        <f t="shared" si="75"/>
        <v>0</v>
      </c>
      <c r="HE15" s="143">
        <f t="shared" si="76"/>
        <v>6.5</v>
      </c>
      <c r="HF15" s="33">
        <v>9</v>
      </c>
      <c r="HG15" s="33">
        <v>9</v>
      </c>
      <c r="HH15" s="142">
        <f t="shared" si="77"/>
        <v>9</v>
      </c>
      <c r="HI15" s="33">
        <v>5</v>
      </c>
      <c r="HJ15" s="33"/>
      <c r="HK15" s="128">
        <f t="shared" si="78"/>
        <v>7</v>
      </c>
      <c r="HL15" s="33"/>
      <c r="HM15" s="33"/>
      <c r="HN15" s="142">
        <f t="shared" si="79"/>
        <v>0</v>
      </c>
      <c r="HO15" s="33"/>
      <c r="HP15" s="33"/>
      <c r="HQ15" s="128">
        <f t="shared" si="80"/>
        <v>0</v>
      </c>
      <c r="HR15" s="143">
        <f t="shared" si="81"/>
        <v>7</v>
      </c>
    </row>
    <row r="16" spans="1:226" s="108" customFormat="1" ht="20.25" customHeight="1">
      <c r="A16" s="30">
        <v>8</v>
      </c>
      <c r="B16" s="30" t="s">
        <v>114</v>
      </c>
      <c r="C16" s="30" t="s">
        <v>175</v>
      </c>
      <c r="D16" s="31" t="s">
        <v>585</v>
      </c>
      <c r="E16" s="65" t="str">
        <f t="shared" si="0"/>
        <v>1313KT2498</v>
      </c>
      <c r="F16" s="107" t="s">
        <v>586</v>
      </c>
      <c r="G16" s="68" t="s">
        <v>178</v>
      </c>
      <c r="H16" s="66" t="str">
        <f t="shared" si="1"/>
        <v>16/02/1998</v>
      </c>
      <c r="I16" s="31" t="s">
        <v>510</v>
      </c>
      <c r="J16" s="31" t="s">
        <v>187</v>
      </c>
      <c r="K16" s="31" t="s">
        <v>257</v>
      </c>
      <c r="L16" s="31" t="s">
        <v>583</v>
      </c>
      <c r="M16" s="30"/>
      <c r="N16" s="33"/>
      <c r="O16" s="33"/>
      <c r="P16" s="142">
        <f t="shared" si="2"/>
        <v>0</v>
      </c>
      <c r="Q16" s="33"/>
      <c r="R16" s="33"/>
      <c r="S16" s="128">
        <f t="shared" si="5"/>
        <v>0</v>
      </c>
      <c r="T16" s="33"/>
      <c r="U16" s="33"/>
      <c r="V16" s="142">
        <f t="shared" si="6"/>
        <v>0</v>
      </c>
      <c r="W16" s="33"/>
      <c r="X16" s="33"/>
      <c r="Y16" s="128">
        <f t="shared" si="7"/>
        <v>0</v>
      </c>
      <c r="Z16" s="143">
        <f t="shared" si="8"/>
        <v>0</v>
      </c>
      <c r="AA16" s="33"/>
      <c r="AB16" s="33"/>
      <c r="AC16" s="33"/>
      <c r="AD16" s="33"/>
      <c r="AE16" s="142">
        <f t="shared" si="9"/>
        <v>0</v>
      </c>
      <c r="AF16" s="33"/>
      <c r="AG16" s="33"/>
      <c r="AH16" s="128">
        <f t="shared" si="10"/>
        <v>0</v>
      </c>
      <c r="AI16" s="32"/>
      <c r="AJ16" s="32"/>
      <c r="AK16" s="142">
        <f t="shared" si="11"/>
        <v>0</v>
      </c>
      <c r="AL16" s="33"/>
      <c r="AM16" s="33"/>
      <c r="AN16" s="128">
        <f t="shared" si="12"/>
        <v>0</v>
      </c>
      <c r="AO16" s="143">
        <f t="shared" si="13"/>
        <v>0</v>
      </c>
      <c r="AP16" s="131">
        <v>7</v>
      </c>
      <c r="AQ16" s="131">
        <v>6</v>
      </c>
      <c r="AR16" s="142">
        <f t="shared" si="14"/>
        <v>6.3</v>
      </c>
      <c r="AS16" s="131">
        <v>6</v>
      </c>
      <c r="AT16" s="131"/>
      <c r="AU16" s="128">
        <f t="shared" si="15"/>
        <v>6.2</v>
      </c>
      <c r="AV16" s="131"/>
      <c r="AW16" s="131"/>
      <c r="AX16" s="142">
        <f t="shared" si="16"/>
        <v>0</v>
      </c>
      <c r="AY16" s="33"/>
      <c r="AZ16" s="33"/>
      <c r="BA16" s="128">
        <f t="shared" si="17"/>
        <v>0</v>
      </c>
      <c r="BB16" s="143">
        <f t="shared" si="18"/>
        <v>6.2</v>
      </c>
      <c r="BC16" s="33">
        <v>9</v>
      </c>
      <c r="BD16" s="33">
        <v>7</v>
      </c>
      <c r="BE16" s="142">
        <f t="shared" si="19"/>
        <v>7.7</v>
      </c>
      <c r="BF16" s="35">
        <v>8.5</v>
      </c>
      <c r="BG16" s="33"/>
      <c r="BH16" s="128">
        <f t="shared" si="20"/>
        <v>8.1</v>
      </c>
      <c r="BI16" s="33"/>
      <c r="BJ16" s="33"/>
      <c r="BK16" s="142">
        <f t="shared" si="21"/>
        <v>0</v>
      </c>
      <c r="BL16" s="33"/>
      <c r="BM16" s="33"/>
      <c r="BN16" s="128">
        <f t="shared" si="22"/>
        <v>0</v>
      </c>
      <c r="BO16" s="143">
        <f t="shared" si="23"/>
        <v>8.1</v>
      </c>
      <c r="BP16" s="33">
        <v>9</v>
      </c>
      <c r="BQ16" s="33">
        <v>8</v>
      </c>
      <c r="BR16" s="33">
        <v>7</v>
      </c>
      <c r="BS16" s="33">
        <v>6</v>
      </c>
      <c r="BT16" s="142">
        <f t="shared" si="24"/>
        <v>7.2</v>
      </c>
      <c r="BU16" s="33">
        <v>3</v>
      </c>
      <c r="BV16" s="33"/>
      <c r="BW16" s="128">
        <f t="shared" si="25"/>
        <v>5.1</v>
      </c>
      <c r="BX16" s="33"/>
      <c r="BY16" s="33"/>
      <c r="BZ16" s="142">
        <f t="shared" si="26"/>
        <v>0</v>
      </c>
      <c r="CA16" s="33"/>
      <c r="CB16" s="33"/>
      <c r="CC16" s="128">
        <f t="shared" si="27"/>
        <v>0</v>
      </c>
      <c r="CD16" s="143">
        <f t="shared" si="28"/>
        <v>5.1</v>
      </c>
      <c r="CE16" s="33">
        <v>5</v>
      </c>
      <c r="CF16" s="33">
        <v>6</v>
      </c>
      <c r="CG16" s="142">
        <f t="shared" si="29"/>
        <v>5.7</v>
      </c>
      <c r="CH16" s="35">
        <v>5</v>
      </c>
      <c r="CI16" s="33"/>
      <c r="CJ16" s="128">
        <f t="shared" si="30"/>
        <v>5.4</v>
      </c>
      <c r="CK16" s="33"/>
      <c r="CL16" s="33"/>
      <c r="CM16" s="142">
        <f t="shared" si="31"/>
        <v>0</v>
      </c>
      <c r="CN16" s="33"/>
      <c r="CO16" s="33"/>
      <c r="CP16" s="128">
        <f t="shared" si="32"/>
        <v>0</v>
      </c>
      <c r="CQ16" s="143">
        <f t="shared" si="33"/>
        <v>5.4</v>
      </c>
      <c r="CR16" s="33"/>
      <c r="CS16" s="33"/>
      <c r="CT16" s="142">
        <f t="shared" si="34"/>
        <v>0</v>
      </c>
      <c r="CU16" s="33"/>
      <c r="CV16" s="33"/>
      <c r="CW16" s="128">
        <f t="shared" si="35"/>
        <v>0</v>
      </c>
      <c r="CX16" s="33"/>
      <c r="CY16" s="33"/>
      <c r="CZ16" s="142">
        <f t="shared" si="36"/>
        <v>0</v>
      </c>
      <c r="DA16" s="33"/>
      <c r="DB16" s="33"/>
      <c r="DC16" s="128">
        <f t="shared" si="37"/>
        <v>0</v>
      </c>
      <c r="DD16" s="143">
        <f t="shared" si="38"/>
        <v>0</v>
      </c>
      <c r="DE16" s="33"/>
      <c r="DF16" s="33"/>
      <c r="DG16" s="142">
        <f t="shared" si="39"/>
        <v>0</v>
      </c>
      <c r="DH16" s="33"/>
      <c r="DI16" s="33"/>
      <c r="DJ16" s="128">
        <f t="shared" si="40"/>
        <v>0</v>
      </c>
      <c r="DK16" s="33"/>
      <c r="DL16" s="33"/>
      <c r="DM16" s="142">
        <f t="shared" si="41"/>
        <v>0</v>
      </c>
      <c r="DN16" s="33"/>
      <c r="DO16" s="33"/>
      <c r="DP16" s="128">
        <f t="shared" si="42"/>
        <v>0</v>
      </c>
      <c r="DQ16" s="143">
        <f t="shared" si="43"/>
        <v>0</v>
      </c>
      <c r="DR16" s="33"/>
      <c r="DS16" s="33"/>
      <c r="DT16" s="142">
        <f t="shared" si="44"/>
        <v>0</v>
      </c>
      <c r="DU16" s="33"/>
      <c r="DV16" s="33"/>
      <c r="DW16" s="128">
        <f t="shared" si="45"/>
        <v>0</v>
      </c>
      <c r="DX16" s="33"/>
      <c r="DY16" s="33"/>
      <c r="DZ16" s="142">
        <f t="shared" si="46"/>
        <v>0</v>
      </c>
      <c r="EA16" s="33"/>
      <c r="EB16" s="33"/>
      <c r="EC16" s="128">
        <f t="shared" si="47"/>
        <v>0</v>
      </c>
      <c r="ED16" s="143">
        <f t="shared" si="48"/>
        <v>0</v>
      </c>
      <c r="EE16" s="33">
        <v>8</v>
      </c>
      <c r="EF16" s="33">
        <v>8</v>
      </c>
      <c r="EG16" s="33">
        <v>8</v>
      </c>
      <c r="EH16" s="142">
        <f t="shared" si="49"/>
        <v>8</v>
      </c>
      <c r="EI16" s="33">
        <v>7</v>
      </c>
      <c r="EJ16" s="33"/>
      <c r="EK16" s="128">
        <f t="shared" si="50"/>
        <v>7.5</v>
      </c>
      <c r="EL16" s="33"/>
      <c r="EM16" s="33"/>
      <c r="EN16" s="142">
        <f t="shared" si="51"/>
        <v>0</v>
      </c>
      <c r="EO16" s="33"/>
      <c r="EP16" s="33"/>
      <c r="EQ16" s="128">
        <f t="shared" si="52"/>
        <v>0</v>
      </c>
      <c r="ER16" s="143">
        <f t="shared" si="53"/>
        <v>7.5</v>
      </c>
      <c r="ES16" s="33"/>
      <c r="ET16" s="33"/>
      <c r="EU16" s="142">
        <f t="shared" si="54"/>
        <v>0</v>
      </c>
      <c r="EV16" s="33"/>
      <c r="EW16" s="33"/>
      <c r="EX16" s="128">
        <f t="shared" si="55"/>
        <v>0</v>
      </c>
      <c r="EY16" s="35"/>
      <c r="EZ16" s="35"/>
      <c r="FA16" s="142">
        <f t="shared" si="56"/>
        <v>0</v>
      </c>
      <c r="FB16" s="35"/>
      <c r="FC16" s="35"/>
      <c r="FD16" s="128">
        <f t="shared" si="57"/>
        <v>0</v>
      </c>
      <c r="FE16" s="143">
        <f t="shared" si="58"/>
        <v>0</v>
      </c>
      <c r="FF16" s="33"/>
      <c r="FG16" s="33"/>
      <c r="FH16" s="142">
        <f t="shared" si="59"/>
        <v>0</v>
      </c>
      <c r="FI16" s="33"/>
      <c r="FJ16" s="33"/>
      <c r="FK16" s="128">
        <f t="shared" si="60"/>
        <v>0</v>
      </c>
      <c r="FL16" s="35"/>
      <c r="FM16" s="35"/>
      <c r="FN16" s="142">
        <f t="shared" si="61"/>
        <v>0</v>
      </c>
      <c r="FO16" s="35"/>
      <c r="FP16" s="35"/>
      <c r="FQ16" s="128">
        <f t="shared" si="62"/>
        <v>0</v>
      </c>
      <c r="FR16" s="143">
        <f t="shared" si="63"/>
        <v>0</v>
      </c>
      <c r="FS16" s="33"/>
      <c r="FT16" s="33"/>
      <c r="FU16" s="142">
        <f t="shared" si="64"/>
        <v>0</v>
      </c>
      <c r="FV16" s="33"/>
      <c r="FW16" s="33"/>
      <c r="FX16" s="128">
        <f t="shared" si="3"/>
        <v>0</v>
      </c>
      <c r="FY16" s="33"/>
      <c r="FZ16" s="33"/>
      <c r="GA16" s="142">
        <f t="shared" si="65"/>
        <v>0</v>
      </c>
      <c r="GB16" s="33"/>
      <c r="GC16" s="33"/>
      <c r="GD16" s="128">
        <f t="shared" si="4"/>
        <v>0</v>
      </c>
      <c r="GE16" s="143">
        <f t="shared" si="66"/>
        <v>0</v>
      </c>
      <c r="GF16" s="33">
        <v>9</v>
      </c>
      <c r="GG16" s="33">
        <v>6</v>
      </c>
      <c r="GH16" s="142">
        <f t="shared" si="67"/>
        <v>7</v>
      </c>
      <c r="GI16" s="33">
        <v>9</v>
      </c>
      <c r="GJ16" s="33"/>
      <c r="GK16" s="128">
        <f t="shared" si="68"/>
        <v>8</v>
      </c>
      <c r="GL16" s="33"/>
      <c r="GM16" s="33"/>
      <c r="GN16" s="142">
        <f t="shared" si="69"/>
        <v>0</v>
      </c>
      <c r="GO16" s="33"/>
      <c r="GP16" s="33"/>
      <c r="GQ16" s="128">
        <f t="shared" si="70"/>
        <v>0</v>
      </c>
      <c r="GR16" s="143">
        <f t="shared" si="71"/>
        <v>8</v>
      </c>
      <c r="GS16" s="33">
        <v>7</v>
      </c>
      <c r="GT16" s="33">
        <v>6</v>
      </c>
      <c r="GU16" s="142">
        <f t="shared" si="72"/>
        <v>6.3</v>
      </c>
      <c r="GV16" s="33">
        <v>5</v>
      </c>
      <c r="GW16" s="33"/>
      <c r="GX16" s="128">
        <f t="shared" si="73"/>
        <v>5.7</v>
      </c>
      <c r="GY16" s="33"/>
      <c r="GZ16" s="33"/>
      <c r="HA16" s="142">
        <f t="shared" si="74"/>
        <v>0</v>
      </c>
      <c r="HB16" s="33"/>
      <c r="HC16" s="33"/>
      <c r="HD16" s="128">
        <f t="shared" si="75"/>
        <v>0</v>
      </c>
      <c r="HE16" s="143">
        <f t="shared" si="76"/>
        <v>5.7</v>
      </c>
      <c r="HF16" s="33">
        <v>8</v>
      </c>
      <c r="HG16" s="33">
        <v>8</v>
      </c>
      <c r="HH16" s="142">
        <f t="shared" si="77"/>
        <v>8</v>
      </c>
      <c r="HI16" s="33">
        <v>5</v>
      </c>
      <c r="HJ16" s="33"/>
      <c r="HK16" s="128">
        <f t="shared" si="78"/>
        <v>6.5</v>
      </c>
      <c r="HL16" s="33"/>
      <c r="HM16" s="33"/>
      <c r="HN16" s="142">
        <f t="shared" si="79"/>
        <v>0</v>
      </c>
      <c r="HO16" s="33"/>
      <c r="HP16" s="33"/>
      <c r="HQ16" s="128">
        <f t="shared" si="80"/>
        <v>0</v>
      </c>
      <c r="HR16" s="143">
        <f t="shared" si="81"/>
        <v>6.5</v>
      </c>
    </row>
    <row r="17" spans="1:226" s="108" customFormat="1" ht="20.25" customHeight="1">
      <c r="A17" s="30">
        <v>9</v>
      </c>
      <c r="B17" s="30" t="s">
        <v>114</v>
      </c>
      <c r="C17" s="30" t="s">
        <v>141</v>
      </c>
      <c r="D17" s="31" t="s">
        <v>188</v>
      </c>
      <c r="E17" s="65" t="str">
        <f t="shared" si="0"/>
        <v>1313KT2T424</v>
      </c>
      <c r="F17" s="107" t="s">
        <v>189</v>
      </c>
      <c r="G17" s="68" t="s">
        <v>190</v>
      </c>
      <c r="H17" s="66" t="str">
        <f t="shared" si="1"/>
        <v>08/05/1993</v>
      </c>
      <c r="I17" s="31" t="s">
        <v>131</v>
      </c>
      <c r="J17" s="31" t="s">
        <v>130</v>
      </c>
      <c r="K17" s="31" t="s">
        <v>191</v>
      </c>
      <c r="L17" s="31" t="s">
        <v>192</v>
      </c>
      <c r="M17" s="30" t="s">
        <v>193</v>
      </c>
      <c r="N17" s="33"/>
      <c r="O17" s="33"/>
      <c r="P17" s="142">
        <f t="shared" si="2"/>
        <v>0</v>
      </c>
      <c r="Q17" s="33"/>
      <c r="R17" s="33"/>
      <c r="S17" s="128">
        <f t="shared" si="5"/>
        <v>0</v>
      </c>
      <c r="T17" s="33"/>
      <c r="U17" s="33"/>
      <c r="V17" s="142">
        <f t="shared" si="6"/>
        <v>0</v>
      </c>
      <c r="W17" s="33"/>
      <c r="X17" s="33"/>
      <c r="Y17" s="128">
        <f t="shared" si="7"/>
        <v>0</v>
      </c>
      <c r="Z17" s="143">
        <f t="shared" si="8"/>
        <v>0</v>
      </c>
      <c r="AA17" s="33"/>
      <c r="AB17" s="33"/>
      <c r="AC17" s="33"/>
      <c r="AD17" s="33"/>
      <c r="AE17" s="142">
        <f t="shared" si="9"/>
        <v>0</v>
      </c>
      <c r="AF17" s="33"/>
      <c r="AG17" s="33"/>
      <c r="AH17" s="128">
        <f t="shared" si="10"/>
        <v>0</v>
      </c>
      <c r="AI17" s="32"/>
      <c r="AJ17" s="32"/>
      <c r="AK17" s="142">
        <f t="shared" si="11"/>
        <v>0</v>
      </c>
      <c r="AL17" s="33"/>
      <c r="AM17" s="33"/>
      <c r="AN17" s="128">
        <f t="shared" si="12"/>
        <v>0</v>
      </c>
      <c r="AO17" s="143">
        <f t="shared" si="13"/>
        <v>0</v>
      </c>
      <c r="AP17" s="131"/>
      <c r="AQ17" s="131"/>
      <c r="AR17" s="142">
        <f t="shared" si="14"/>
        <v>0</v>
      </c>
      <c r="AS17" s="131"/>
      <c r="AT17" s="131"/>
      <c r="AU17" s="128">
        <f t="shared" si="15"/>
        <v>0</v>
      </c>
      <c r="AV17" s="131"/>
      <c r="AW17" s="131"/>
      <c r="AX17" s="142">
        <f t="shared" si="16"/>
        <v>0</v>
      </c>
      <c r="AY17" s="33"/>
      <c r="AZ17" s="33"/>
      <c r="BA17" s="128">
        <f t="shared" si="17"/>
        <v>0</v>
      </c>
      <c r="BB17" s="143">
        <f t="shared" si="18"/>
        <v>0</v>
      </c>
      <c r="BC17" s="33"/>
      <c r="BD17" s="33"/>
      <c r="BE17" s="142">
        <f t="shared" si="19"/>
        <v>0</v>
      </c>
      <c r="BF17" s="33"/>
      <c r="BG17" s="33"/>
      <c r="BH17" s="128">
        <f t="shared" si="20"/>
        <v>0</v>
      </c>
      <c r="BI17" s="33"/>
      <c r="BJ17" s="33"/>
      <c r="BK17" s="142">
        <f t="shared" si="21"/>
        <v>0</v>
      </c>
      <c r="BL17" s="33"/>
      <c r="BM17" s="33"/>
      <c r="BN17" s="128">
        <f t="shared" si="22"/>
        <v>0</v>
      </c>
      <c r="BO17" s="143">
        <f t="shared" si="23"/>
        <v>0</v>
      </c>
      <c r="BP17" s="33"/>
      <c r="BQ17" s="33"/>
      <c r="BR17" s="33"/>
      <c r="BS17" s="33"/>
      <c r="BT17" s="142">
        <f t="shared" si="24"/>
        <v>0</v>
      </c>
      <c r="BU17" s="33"/>
      <c r="BV17" s="33"/>
      <c r="BW17" s="128">
        <f t="shared" si="25"/>
        <v>0</v>
      </c>
      <c r="BX17" s="33"/>
      <c r="BY17" s="33"/>
      <c r="BZ17" s="142">
        <f t="shared" si="26"/>
        <v>0</v>
      </c>
      <c r="CA17" s="33"/>
      <c r="CB17" s="33"/>
      <c r="CC17" s="128">
        <f t="shared" si="27"/>
        <v>0</v>
      </c>
      <c r="CD17" s="143">
        <f t="shared" si="28"/>
        <v>0</v>
      </c>
      <c r="CE17" s="33">
        <v>7</v>
      </c>
      <c r="CF17" s="33">
        <v>6</v>
      </c>
      <c r="CG17" s="142">
        <f t="shared" si="29"/>
        <v>6.3</v>
      </c>
      <c r="CH17" s="33">
        <v>5</v>
      </c>
      <c r="CI17" s="33"/>
      <c r="CJ17" s="128">
        <f t="shared" si="30"/>
        <v>5.7</v>
      </c>
      <c r="CK17" s="33"/>
      <c r="CL17" s="33"/>
      <c r="CM17" s="142">
        <f t="shared" si="31"/>
        <v>0</v>
      </c>
      <c r="CN17" s="33"/>
      <c r="CO17" s="33"/>
      <c r="CP17" s="128">
        <f t="shared" si="32"/>
        <v>0</v>
      </c>
      <c r="CQ17" s="143">
        <f t="shared" si="33"/>
        <v>5.7</v>
      </c>
      <c r="CR17" s="33">
        <v>7</v>
      </c>
      <c r="CS17" s="33">
        <v>7</v>
      </c>
      <c r="CT17" s="142">
        <f t="shared" si="34"/>
        <v>7</v>
      </c>
      <c r="CU17" s="33">
        <v>8</v>
      </c>
      <c r="CV17" s="33"/>
      <c r="CW17" s="128">
        <f t="shared" si="35"/>
        <v>7.5</v>
      </c>
      <c r="CX17" s="33"/>
      <c r="CY17" s="33"/>
      <c r="CZ17" s="142">
        <f t="shared" si="36"/>
        <v>0</v>
      </c>
      <c r="DA17" s="33"/>
      <c r="DB17" s="33"/>
      <c r="DC17" s="128">
        <f t="shared" si="37"/>
        <v>0</v>
      </c>
      <c r="DD17" s="143">
        <f t="shared" si="38"/>
        <v>7.5</v>
      </c>
      <c r="DE17" s="50">
        <v>5</v>
      </c>
      <c r="DF17" s="97"/>
      <c r="DG17" s="128">
        <f t="shared" si="39"/>
        <v>1.7</v>
      </c>
      <c r="DH17" s="126"/>
      <c r="DI17" s="126"/>
      <c r="DJ17" s="128">
        <f t="shared" si="40"/>
        <v>0.9</v>
      </c>
      <c r="DK17" s="126"/>
      <c r="DL17" s="126"/>
      <c r="DM17" s="128">
        <f t="shared" si="41"/>
        <v>0</v>
      </c>
      <c r="DN17" s="126"/>
      <c r="DO17" s="126"/>
      <c r="DP17" s="128">
        <f t="shared" si="42"/>
        <v>0</v>
      </c>
      <c r="DQ17" s="128">
        <f t="shared" si="43"/>
        <v>0.9</v>
      </c>
      <c r="DR17" s="33"/>
      <c r="DS17" s="33"/>
      <c r="DT17" s="142">
        <f t="shared" si="44"/>
        <v>0</v>
      </c>
      <c r="DU17" s="33"/>
      <c r="DV17" s="33"/>
      <c r="DW17" s="128">
        <f t="shared" si="45"/>
        <v>0</v>
      </c>
      <c r="DX17" s="33"/>
      <c r="DY17" s="33"/>
      <c r="DZ17" s="142">
        <f t="shared" si="46"/>
        <v>0</v>
      </c>
      <c r="EA17" s="33"/>
      <c r="EB17" s="33"/>
      <c r="EC17" s="128">
        <f t="shared" si="47"/>
        <v>0</v>
      </c>
      <c r="ED17" s="143">
        <f t="shared" si="48"/>
        <v>0</v>
      </c>
      <c r="EE17" s="126">
        <v>7</v>
      </c>
      <c r="EF17" s="126">
        <v>7</v>
      </c>
      <c r="EG17" s="126">
        <v>7</v>
      </c>
      <c r="EH17" s="128">
        <f t="shared" si="49"/>
        <v>7</v>
      </c>
      <c r="EI17" s="127"/>
      <c r="EJ17" s="127"/>
      <c r="EK17" s="128">
        <f t="shared" si="50"/>
        <v>3.5</v>
      </c>
      <c r="EL17" s="126"/>
      <c r="EM17" s="126"/>
      <c r="EN17" s="128">
        <f t="shared" si="51"/>
        <v>0</v>
      </c>
      <c r="EO17" s="126"/>
      <c r="EP17" s="126"/>
      <c r="EQ17" s="128">
        <f t="shared" si="52"/>
        <v>0</v>
      </c>
      <c r="ER17" s="128">
        <f t="shared" si="53"/>
        <v>3.5</v>
      </c>
      <c r="ES17" s="33">
        <v>7</v>
      </c>
      <c r="ET17" s="33">
        <v>5</v>
      </c>
      <c r="EU17" s="142">
        <f t="shared" si="54"/>
        <v>5.7</v>
      </c>
      <c r="EV17" s="33">
        <v>3</v>
      </c>
      <c r="EW17" s="33"/>
      <c r="EX17" s="128">
        <f t="shared" si="55"/>
        <v>4.4</v>
      </c>
      <c r="EY17" s="35"/>
      <c r="EZ17" s="35"/>
      <c r="FA17" s="142">
        <f t="shared" si="56"/>
        <v>0</v>
      </c>
      <c r="FB17" s="35"/>
      <c r="FC17" s="35"/>
      <c r="FD17" s="128">
        <f t="shared" si="57"/>
        <v>0</v>
      </c>
      <c r="FE17" s="143">
        <f t="shared" si="58"/>
        <v>4.4</v>
      </c>
      <c r="FF17" s="33">
        <v>8</v>
      </c>
      <c r="FG17" s="33">
        <v>6</v>
      </c>
      <c r="FH17" s="142">
        <f t="shared" si="59"/>
        <v>6.7</v>
      </c>
      <c r="FI17" s="33">
        <v>6</v>
      </c>
      <c r="FJ17" s="33"/>
      <c r="FK17" s="128">
        <f t="shared" si="60"/>
        <v>6.4</v>
      </c>
      <c r="FL17" s="35"/>
      <c r="FM17" s="35"/>
      <c r="FN17" s="142">
        <f t="shared" si="61"/>
        <v>0</v>
      </c>
      <c r="FO17" s="35"/>
      <c r="FP17" s="35"/>
      <c r="FQ17" s="128">
        <f t="shared" si="62"/>
        <v>0</v>
      </c>
      <c r="FR17" s="143">
        <f t="shared" si="63"/>
        <v>6.4</v>
      </c>
      <c r="FS17" s="33">
        <v>5</v>
      </c>
      <c r="FT17" s="33">
        <v>5</v>
      </c>
      <c r="FU17" s="142">
        <f t="shared" si="64"/>
        <v>5</v>
      </c>
      <c r="FV17" s="33">
        <v>6</v>
      </c>
      <c r="FW17" s="33"/>
      <c r="FX17" s="128">
        <f t="shared" si="3"/>
        <v>5.5</v>
      </c>
      <c r="FY17" s="33"/>
      <c r="FZ17" s="33"/>
      <c r="GA17" s="142">
        <f t="shared" si="65"/>
        <v>0</v>
      </c>
      <c r="GB17" s="33"/>
      <c r="GC17" s="33"/>
      <c r="GD17" s="128">
        <f t="shared" si="4"/>
        <v>0</v>
      </c>
      <c r="GE17" s="143">
        <f t="shared" si="66"/>
        <v>5.5</v>
      </c>
      <c r="GF17" s="33"/>
      <c r="GG17" s="33"/>
      <c r="GH17" s="142">
        <f t="shared" si="67"/>
        <v>0</v>
      </c>
      <c r="GI17" s="33"/>
      <c r="GJ17" s="33"/>
      <c r="GK17" s="128">
        <f t="shared" si="68"/>
        <v>0</v>
      </c>
      <c r="GL17" s="33"/>
      <c r="GM17" s="33"/>
      <c r="GN17" s="142">
        <f t="shared" si="69"/>
        <v>0</v>
      </c>
      <c r="GO17" s="33"/>
      <c r="GP17" s="33"/>
      <c r="GQ17" s="128">
        <f t="shared" si="70"/>
        <v>0</v>
      </c>
      <c r="GR17" s="143">
        <f t="shared" si="71"/>
        <v>0</v>
      </c>
      <c r="GS17" s="33"/>
      <c r="GT17" s="33"/>
      <c r="GU17" s="142">
        <f t="shared" si="72"/>
        <v>0</v>
      </c>
      <c r="GV17" s="33"/>
      <c r="GW17" s="33"/>
      <c r="GX17" s="128">
        <f t="shared" si="73"/>
        <v>0</v>
      </c>
      <c r="GY17" s="33"/>
      <c r="GZ17" s="33"/>
      <c r="HA17" s="142">
        <f t="shared" si="74"/>
        <v>0</v>
      </c>
      <c r="HB17" s="33"/>
      <c r="HC17" s="33"/>
      <c r="HD17" s="128">
        <f t="shared" si="75"/>
        <v>0</v>
      </c>
      <c r="HE17" s="143">
        <f t="shared" si="76"/>
        <v>0</v>
      </c>
      <c r="HF17" s="33"/>
      <c r="HG17" s="33"/>
      <c r="HH17" s="142">
        <f t="shared" si="77"/>
        <v>0</v>
      </c>
      <c r="HI17" s="33"/>
      <c r="HJ17" s="33"/>
      <c r="HK17" s="128">
        <f t="shared" si="78"/>
        <v>0</v>
      </c>
      <c r="HL17" s="33"/>
      <c r="HM17" s="33"/>
      <c r="HN17" s="142">
        <f t="shared" si="79"/>
        <v>0</v>
      </c>
      <c r="HO17" s="33"/>
      <c r="HP17" s="33"/>
      <c r="HQ17" s="128">
        <f t="shared" si="80"/>
        <v>0</v>
      </c>
      <c r="HR17" s="143">
        <f t="shared" si="81"/>
        <v>0</v>
      </c>
    </row>
    <row r="18" spans="1:226" s="108" customFormat="1" ht="20.25" customHeight="1">
      <c r="A18" s="30">
        <v>10</v>
      </c>
      <c r="B18" s="30" t="s">
        <v>114</v>
      </c>
      <c r="C18" s="30" t="s">
        <v>175</v>
      </c>
      <c r="D18" s="31" t="s">
        <v>194</v>
      </c>
      <c r="E18" s="65" t="str">
        <f t="shared" si="0"/>
        <v>1313KT2427</v>
      </c>
      <c r="F18" s="113" t="s">
        <v>195</v>
      </c>
      <c r="G18" s="114" t="s">
        <v>196</v>
      </c>
      <c r="H18" s="110" t="str">
        <f t="shared" si="1"/>
        <v>01/09/1992</v>
      </c>
      <c r="I18" s="31" t="s">
        <v>152</v>
      </c>
      <c r="J18" s="31" t="s">
        <v>120</v>
      </c>
      <c r="K18" s="31" t="s">
        <v>138</v>
      </c>
      <c r="L18" s="31" t="s">
        <v>197</v>
      </c>
      <c r="M18" s="30" t="s">
        <v>123</v>
      </c>
      <c r="N18" s="33"/>
      <c r="O18" s="33"/>
      <c r="P18" s="142">
        <f t="shared" si="2"/>
        <v>0</v>
      </c>
      <c r="Q18" s="33"/>
      <c r="R18" s="33"/>
      <c r="S18" s="128">
        <f t="shared" si="5"/>
        <v>0</v>
      </c>
      <c r="T18" s="33"/>
      <c r="U18" s="33"/>
      <c r="V18" s="142">
        <f t="shared" si="6"/>
        <v>0</v>
      </c>
      <c r="W18" s="33"/>
      <c r="X18" s="33"/>
      <c r="Y18" s="128">
        <f t="shared" si="7"/>
        <v>0</v>
      </c>
      <c r="Z18" s="143">
        <f t="shared" si="8"/>
        <v>0</v>
      </c>
      <c r="AA18" s="33"/>
      <c r="AB18" s="33"/>
      <c r="AC18" s="33"/>
      <c r="AD18" s="33"/>
      <c r="AE18" s="142">
        <f t="shared" si="9"/>
        <v>0</v>
      </c>
      <c r="AF18" s="33"/>
      <c r="AG18" s="33"/>
      <c r="AH18" s="128">
        <f t="shared" si="10"/>
        <v>0</v>
      </c>
      <c r="AI18" s="32"/>
      <c r="AJ18" s="32"/>
      <c r="AK18" s="142">
        <f t="shared" si="11"/>
        <v>0</v>
      </c>
      <c r="AL18" s="33"/>
      <c r="AM18" s="33"/>
      <c r="AN18" s="128">
        <f t="shared" si="12"/>
        <v>0</v>
      </c>
      <c r="AO18" s="143">
        <f t="shared" si="13"/>
        <v>0</v>
      </c>
      <c r="AP18" s="131"/>
      <c r="AQ18" s="131"/>
      <c r="AR18" s="142">
        <f t="shared" si="14"/>
        <v>0</v>
      </c>
      <c r="AS18" s="131"/>
      <c r="AT18" s="131"/>
      <c r="AU18" s="128">
        <f t="shared" si="15"/>
        <v>0</v>
      </c>
      <c r="AV18" s="131"/>
      <c r="AW18" s="131"/>
      <c r="AX18" s="142">
        <f t="shared" si="16"/>
        <v>0</v>
      </c>
      <c r="AY18" s="33"/>
      <c r="AZ18" s="33"/>
      <c r="BA18" s="128">
        <f t="shared" si="17"/>
        <v>0</v>
      </c>
      <c r="BB18" s="143">
        <f t="shared" si="18"/>
        <v>0</v>
      </c>
      <c r="BC18" s="33"/>
      <c r="BD18" s="33"/>
      <c r="BE18" s="142">
        <f t="shared" si="19"/>
        <v>0</v>
      </c>
      <c r="BF18" s="33"/>
      <c r="BG18" s="33"/>
      <c r="BH18" s="128">
        <f t="shared" si="20"/>
        <v>0</v>
      </c>
      <c r="BI18" s="33"/>
      <c r="BJ18" s="33"/>
      <c r="BK18" s="142">
        <f t="shared" si="21"/>
        <v>0</v>
      </c>
      <c r="BL18" s="33"/>
      <c r="BM18" s="33"/>
      <c r="BN18" s="128">
        <f t="shared" si="22"/>
        <v>0</v>
      </c>
      <c r="BO18" s="143">
        <f t="shared" si="23"/>
        <v>0</v>
      </c>
      <c r="BP18" s="33"/>
      <c r="BQ18" s="33"/>
      <c r="BR18" s="33"/>
      <c r="BS18" s="33"/>
      <c r="BT18" s="142">
        <f t="shared" si="24"/>
        <v>0</v>
      </c>
      <c r="BU18" s="33"/>
      <c r="BV18" s="33"/>
      <c r="BW18" s="128">
        <f t="shared" si="25"/>
        <v>0</v>
      </c>
      <c r="BX18" s="33"/>
      <c r="BY18" s="33"/>
      <c r="BZ18" s="142">
        <f t="shared" si="26"/>
        <v>0</v>
      </c>
      <c r="CA18" s="33"/>
      <c r="CB18" s="33"/>
      <c r="CC18" s="128">
        <f t="shared" si="27"/>
        <v>0</v>
      </c>
      <c r="CD18" s="143">
        <f t="shared" si="28"/>
        <v>0</v>
      </c>
      <c r="CE18" s="33"/>
      <c r="CF18" s="33"/>
      <c r="CG18" s="142">
        <f t="shared" si="29"/>
        <v>0</v>
      </c>
      <c r="CH18" s="33"/>
      <c r="CI18" s="33"/>
      <c r="CJ18" s="128">
        <f t="shared" si="30"/>
        <v>0</v>
      </c>
      <c r="CK18" s="33"/>
      <c r="CL18" s="33"/>
      <c r="CM18" s="142">
        <f t="shared" si="31"/>
        <v>0</v>
      </c>
      <c r="CN18" s="33"/>
      <c r="CO18" s="33"/>
      <c r="CP18" s="128">
        <f t="shared" si="32"/>
        <v>0</v>
      </c>
      <c r="CQ18" s="143">
        <f t="shared" si="33"/>
        <v>0</v>
      </c>
      <c r="CR18" s="33"/>
      <c r="CS18" s="33"/>
      <c r="CT18" s="142">
        <f t="shared" si="34"/>
        <v>0</v>
      </c>
      <c r="CU18" s="33"/>
      <c r="CV18" s="33"/>
      <c r="CW18" s="128">
        <f t="shared" si="35"/>
        <v>0</v>
      </c>
      <c r="CX18" s="33"/>
      <c r="CY18" s="33"/>
      <c r="CZ18" s="142">
        <f t="shared" si="36"/>
        <v>0</v>
      </c>
      <c r="DA18" s="33"/>
      <c r="DB18" s="33"/>
      <c r="DC18" s="128">
        <f t="shared" si="37"/>
        <v>0</v>
      </c>
      <c r="DD18" s="143">
        <f t="shared" si="38"/>
        <v>0</v>
      </c>
      <c r="DE18" s="33"/>
      <c r="DF18" s="33"/>
      <c r="DG18" s="142">
        <f t="shared" si="39"/>
        <v>0</v>
      </c>
      <c r="DH18" s="33"/>
      <c r="DI18" s="33"/>
      <c r="DJ18" s="128">
        <f t="shared" si="40"/>
        <v>0</v>
      </c>
      <c r="DK18" s="33"/>
      <c r="DL18" s="33"/>
      <c r="DM18" s="142">
        <f t="shared" si="41"/>
        <v>0</v>
      </c>
      <c r="DN18" s="33"/>
      <c r="DO18" s="33"/>
      <c r="DP18" s="128">
        <f t="shared" si="42"/>
        <v>0</v>
      </c>
      <c r="DQ18" s="143">
        <f t="shared" si="43"/>
        <v>0</v>
      </c>
      <c r="DR18" s="33"/>
      <c r="DS18" s="33"/>
      <c r="DT18" s="142">
        <f t="shared" si="44"/>
        <v>0</v>
      </c>
      <c r="DU18" s="33"/>
      <c r="DV18" s="33"/>
      <c r="DW18" s="128">
        <f t="shared" si="45"/>
        <v>0</v>
      </c>
      <c r="DX18" s="33"/>
      <c r="DY18" s="33"/>
      <c r="DZ18" s="142">
        <f t="shared" si="46"/>
        <v>0</v>
      </c>
      <c r="EA18" s="33"/>
      <c r="EB18" s="33"/>
      <c r="EC18" s="128">
        <f t="shared" si="47"/>
        <v>0</v>
      </c>
      <c r="ED18" s="143">
        <f t="shared" si="48"/>
        <v>0</v>
      </c>
      <c r="EE18" s="33"/>
      <c r="EF18" s="33"/>
      <c r="EG18" s="33"/>
      <c r="EH18" s="142">
        <f t="shared" si="49"/>
        <v>0</v>
      </c>
      <c r="EI18" s="33"/>
      <c r="EJ18" s="33"/>
      <c r="EK18" s="128">
        <f t="shared" si="50"/>
        <v>0</v>
      </c>
      <c r="EL18" s="33"/>
      <c r="EM18" s="33"/>
      <c r="EN18" s="142">
        <f t="shared" si="51"/>
        <v>0</v>
      </c>
      <c r="EO18" s="33"/>
      <c r="EP18" s="33"/>
      <c r="EQ18" s="128">
        <f t="shared" si="52"/>
        <v>0</v>
      </c>
      <c r="ER18" s="143">
        <f t="shared" si="53"/>
        <v>0</v>
      </c>
      <c r="ES18" s="33"/>
      <c r="ET18" s="33"/>
      <c r="EU18" s="142">
        <f t="shared" si="54"/>
        <v>0</v>
      </c>
      <c r="EV18" s="33"/>
      <c r="EW18" s="33"/>
      <c r="EX18" s="128">
        <f t="shared" si="55"/>
        <v>0</v>
      </c>
      <c r="EY18" s="35"/>
      <c r="EZ18" s="35"/>
      <c r="FA18" s="142">
        <f t="shared" si="56"/>
        <v>0</v>
      </c>
      <c r="FB18" s="35"/>
      <c r="FC18" s="35"/>
      <c r="FD18" s="128">
        <f t="shared" si="57"/>
        <v>0</v>
      </c>
      <c r="FE18" s="143">
        <f t="shared" si="58"/>
        <v>0</v>
      </c>
      <c r="FF18" s="33"/>
      <c r="FG18" s="33"/>
      <c r="FH18" s="142">
        <f t="shared" si="59"/>
        <v>0</v>
      </c>
      <c r="FI18" s="33"/>
      <c r="FJ18" s="33"/>
      <c r="FK18" s="128">
        <f t="shared" si="60"/>
        <v>0</v>
      </c>
      <c r="FL18" s="35"/>
      <c r="FM18" s="35"/>
      <c r="FN18" s="142">
        <f t="shared" si="61"/>
        <v>0</v>
      </c>
      <c r="FO18" s="35"/>
      <c r="FP18" s="35"/>
      <c r="FQ18" s="128">
        <f t="shared" si="62"/>
        <v>0</v>
      </c>
      <c r="FR18" s="143">
        <f t="shared" si="63"/>
        <v>0</v>
      </c>
      <c r="FS18" s="33"/>
      <c r="FT18" s="33"/>
      <c r="FU18" s="142">
        <f t="shared" si="64"/>
        <v>0</v>
      </c>
      <c r="FV18" s="33"/>
      <c r="FW18" s="33"/>
      <c r="FX18" s="128">
        <f t="shared" si="3"/>
        <v>0</v>
      </c>
      <c r="FY18" s="33"/>
      <c r="FZ18" s="33"/>
      <c r="GA18" s="142">
        <f t="shared" si="65"/>
        <v>0</v>
      </c>
      <c r="GB18" s="33"/>
      <c r="GC18" s="33"/>
      <c r="GD18" s="128">
        <f t="shared" si="4"/>
        <v>0</v>
      </c>
      <c r="GE18" s="143">
        <f t="shared" si="66"/>
        <v>0</v>
      </c>
      <c r="GF18" s="33"/>
      <c r="GG18" s="33"/>
      <c r="GH18" s="142">
        <f t="shared" si="67"/>
        <v>0</v>
      </c>
      <c r="GI18" s="33"/>
      <c r="GJ18" s="33"/>
      <c r="GK18" s="128">
        <f t="shared" si="68"/>
        <v>0</v>
      </c>
      <c r="GL18" s="33"/>
      <c r="GM18" s="33"/>
      <c r="GN18" s="142">
        <f t="shared" si="69"/>
        <v>0</v>
      </c>
      <c r="GO18" s="33"/>
      <c r="GP18" s="33"/>
      <c r="GQ18" s="128">
        <f t="shared" si="70"/>
        <v>0</v>
      </c>
      <c r="GR18" s="143">
        <f t="shared" si="71"/>
        <v>0</v>
      </c>
      <c r="GS18" s="33"/>
      <c r="GT18" s="33"/>
      <c r="GU18" s="142">
        <f t="shared" si="72"/>
        <v>0</v>
      </c>
      <c r="GV18" s="33"/>
      <c r="GW18" s="33"/>
      <c r="GX18" s="128">
        <f t="shared" si="73"/>
        <v>0</v>
      </c>
      <c r="GY18" s="33"/>
      <c r="GZ18" s="33"/>
      <c r="HA18" s="142">
        <f t="shared" si="74"/>
        <v>0</v>
      </c>
      <c r="HB18" s="33"/>
      <c r="HC18" s="33"/>
      <c r="HD18" s="128">
        <f t="shared" si="75"/>
        <v>0</v>
      </c>
      <c r="HE18" s="143">
        <f t="shared" si="76"/>
        <v>0</v>
      </c>
      <c r="HF18" s="33"/>
      <c r="HG18" s="33"/>
      <c r="HH18" s="142">
        <f t="shared" si="77"/>
        <v>0</v>
      </c>
      <c r="HI18" s="33"/>
      <c r="HJ18" s="33"/>
      <c r="HK18" s="128">
        <f t="shared" si="78"/>
        <v>0</v>
      </c>
      <c r="HL18" s="33"/>
      <c r="HM18" s="33"/>
      <c r="HN18" s="142">
        <f t="shared" si="79"/>
        <v>0</v>
      </c>
      <c r="HO18" s="33"/>
      <c r="HP18" s="33"/>
      <c r="HQ18" s="128">
        <f t="shared" si="80"/>
        <v>0</v>
      </c>
      <c r="HR18" s="143">
        <f t="shared" si="81"/>
        <v>0</v>
      </c>
    </row>
    <row r="19" spans="1:226" s="108" customFormat="1" ht="20.25" customHeight="1">
      <c r="A19" s="30">
        <v>11</v>
      </c>
      <c r="B19" s="30" t="s">
        <v>114</v>
      </c>
      <c r="C19" s="30" t="s">
        <v>175</v>
      </c>
      <c r="D19" s="31" t="s">
        <v>198</v>
      </c>
      <c r="E19" s="65" t="str">
        <f t="shared" si="0"/>
        <v>1313KT2407</v>
      </c>
      <c r="F19" s="113" t="s">
        <v>199</v>
      </c>
      <c r="G19" s="114" t="s">
        <v>200</v>
      </c>
      <c r="H19" s="110" t="str">
        <f t="shared" si="1"/>
        <v>08/03/1991</v>
      </c>
      <c r="I19" s="31" t="s">
        <v>131</v>
      </c>
      <c r="J19" s="31" t="s">
        <v>172</v>
      </c>
      <c r="K19" s="31" t="s">
        <v>132</v>
      </c>
      <c r="L19" s="31" t="s">
        <v>201</v>
      </c>
      <c r="M19" s="30" t="s">
        <v>123</v>
      </c>
      <c r="N19" s="33"/>
      <c r="O19" s="33"/>
      <c r="P19" s="142">
        <f t="shared" si="2"/>
        <v>0</v>
      </c>
      <c r="Q19" s="33"/>
      <c r="R19" s="33"/>
      <c r="S19" s="128">
        <f t="shared" si="5"/>
        <v>0</v>
      </c>
      <c r="T19" s="33"/>
      <c r="U19" s="33"/>
      <c r="V19" s="142">
        <f t="shared" si="6"/>
        <v>0</v>
      </c>
      <c r="W19" s="33"/>
      <c r="X19" s="33"/>
      <c r="Y19" s="128">
        <f t="shared" si="7"/>
        <v>0</v>
      </c>
      <c r="Z19" s="143">
        <f t="shared" si="8"/>
        <v>0</v>
      </c>
      <c r="AA19" s="33"/>
      <c r="AB19" s="33"/>
      <c r="AC19" s="33"/>
      <c r="AD19" s="33"/>
      <c r="AE19" s="142">
        <f t="shared" si="9"/>
        <v>0</v>
      </c>
      <c r="AF19" s="33"/>
      <c r="AG19" s="33"/>
      <c r="AH19" s="128">
        <f t="shared" si="10"/>
        <v>0</v>
      </c>
      <c r="AI19" s="32"/>
      <c r="AJ19" s="32"/>
      <c r="AK19" s="142">
        <f t="shared" si="11"/>
        <v>0</v>
      </c>
      <c r="AL19" s="33"/>
      <c r="AM19" s="33"/>
      <c r="AN19" s="128">
        <f t="shared" si="12"/>
        <v>0</v>
      </c>
      <c r="AO19" s="143">
        <f t="shared" si="13"/>
        <v>0</v>
      </c>
      <c r="AP19" s="131"/>
      <c r="AQ19" s="131"/>
      <c r="AR19" s="142">
        <f t="shared" si="14"/>
        <v>0</v>
      </c>
      <c r="AS19" s="131"/>
      <c r="AT19" s="131"/>
      <c r="AU19" s="128">
        <f t="shared" si="15"/>
        <v>0</v>
      </c>
      <c r="AV19" s="131"/>
      <c r="AW19" s="131"/>
      <c r="AX19" s="142">
        <f t="shared" si="16"/>
        <v>0</v>
      </c>
      <c r="AY19" s="33"/>
      <c r="AZ19" s="33"/>
      <c r="BA19" s="128">
        <f t="shared" si="17"/>
        <v>0</v>
      </c>
      <c r="BB19" s="143">
        <f t="shared" si="18"/>
        <v>0</v>
      </c>
      <c r="BC19" s="33">
        <v>7</v>
      </c>
      <c r="BD19" s="33">
        <v>6</v>
      </c>
      <c r="BE19" s="142">
        <f t="shared" si="19"/>
        <v>6.3</v>
      </c>
      <c r="BF19" s="33">
        <v>6</v>
      </c>
      <c r="BG19" s="33"/>
      <c r="BH19" s="128">
        <f t="shared" si="20"/>
        <v>6.2</v>
      </c>
      <c r="BI19" s="33"/>
      <c r="BJ19" s="33"/>
      <c r="BK19" s="142">
        <f t="shared" si="21"/>
        <v>0</v>
      </c>
      <c r="BL19" s="33"/>
      <c r="BM19" s="33"/>
      <c r="BN19" s="128">
        <f t="shared" si="22"/>
        <v>0</v>
      </c>
      <c r="BO19" s="143">
        <f t="shared" si="23"/>
        <v>6.2</v>
      </c>
      <c r="BP19" s="33">
        <v>7</v>
      </c>
      <c r="BQ19" s="33">
        <v>7</v>
      </c>
      <c r="BR19" s="33">
        <v>6</v>
      </c>
      <c r="BS19" s="33">
        <v>7</v>
      </c>
      <c r="BT19" s="142">
        <f t="shared" si="24"/>
        <v>6.7</v>
      </c>
      <c r="BU19" s="33">
        <v>5</v>
      </c>
      <c r="BV19" s="33"/>
      <c r="BW19" s="128">
        <f t="shared" si="25"/>
        <v>5.9</v>
      </c>
      <c r="BX19" s="33"/>
      <c r="BY19" s="33"/>
      <c r="BZ19" s="142">
        <f t="shared" si="26"/>
        <v>0</v>
      </c>
      <c r="CA19" s="33"/>
      <c r="CB19" s="33"/>
      <c r="CC19" s="128">
        <f t="shared" si="27"/>
        <v>0</v>
      </c>
      <c r="CD19" s="143">
        <f t="shared" si="28"/>
        <v>5.9</v>
      </c>
      <c r="CE19" s="33">
        <v>7</v>
      </c>
      <c r="CF19" s="33">
        <v>6</v>
      </c>
      <c r="CG19" s="142">
        <f t="shared" si="29"/>
        <v>6.3</v>
      </c>
      <c r="CH19" s="33">
        <v>5</v>
      </c>
      <c r="CI19" s="33"/>
      <c r="CJ19" s="128">
        <f t="shared" si="30"/>
        <v>5.7</v>
      </c>
      <c r="CK19" s="33"/>
      <c r="CL19" s="33"/>
      <c r="CM19" s="142">
        <f t="shared" si="31"/>
        <v>0</v>
      </c>
      <c r="CN19" s="33"/>
      <c r="CO19" s="33"/>
      <c r="CP19" s="128">
        <f t="shared" si="32"/>
        <v>0</v>
      </c>
      <c r="CQ19" s="143">
        <f t="shared" si="33"/>
        <v>5.7</v>
      </c>
      <c r="CR19" s="33">
        <v>8</v>
      </c>
      <c r="CS19" s="33">
        <v>6</v>
      </c>
      <c r="CT19" s="142">
        <f t="shared" si="34"/>
        <v>6.7</v>
      </c>
      <c r="CU19" s="33">
        <v>7</v>
      </c>
      <c r="CV19" s="33"/>
      <c r="CW19" s="128">
        <f t="shared" si="35"/>
        <v>6.9</v>
      </c>
      <c r="CX19" s="33"/>
      <c r="CY19" s="33"/>
      <c r="CZ19" s="142">
        <f t="shared" si="36"/>
        <v>0</v>
      </c>
      <c r="DA19" s="33"/>
      <c r="DB19" s="33"/>
      <c r="DC19" s="128">
        <f t="shared" si="37"/>
        <v>0</v>
      </c>
      <c r="DD19" s="143">
        <f t="shared" si="38"/>
        <v>6.9</v>
      </c>
      <c r="DE19" s="33"/>
      <c r="DF19" s="33"/>
      <c r="DG19" s="142">
        <f t="shared" si="39"/>
        <v>0</v>
      </c>
      <c r="DH19" s="33"/>
      <c r="DI19" s="33"/>
      <c r="DJ19" s="128">
        <f t="shared" si="40"/>
        <v>0</v>
      </c>
      <c r="DK19" s="33"/>
      <c r="DL19" s="33"/>
      <c r="DM19" s="142">
        <f t="shared" si="41"/>
        <v>0</v>
      </c>
      <c r="DN19" s="33"/>
      <c r="DO19" s="33"/>
      <c r="DP19" s="128">
        <f t="shared" si="42"/>
        <v>0</v>
      </c>
      <c r="DQ19" s="143">
        <f t="shared" si="43"/>
        <v>0</v>
      </c>
      <c r="DR19" s="33">
        <v>7</v>
      </c>
      <c r="DS19" s="33">
        <v>8</v>
      </c>
      <c r="DT19" s="142">
        <f t="shared" si="44"/>
        <v>7.7</v>
      </c>
      <c r="DU19" s="33">
        <v>7</v>
      </c>
      <c r="DV19" s="33"/>
      <c r="DW19" s="128">
        <f t="shared" si="45"/>
        <v>7.4</v>
      </c>
      <c r="DX19" s="33"/>
      <c r="DY19" s="33"/>
      <c r="DZ19" s="142">
        <f t="shared" si="46"/>
        <v>0</v>
      </c>
      <c r="EA19" s="33"/>
      <c r="EB19" s="33"/>
      <c r="EC19" s="128">
        <f t="shared" si="47"/>
        <v>0</v>
      </c>
      <c r="ED19" s="143">
        <f t="shared" si="48"/>
        <v>7.4</v>
      </c>
      <c r="EE19" s="33"/>
      <c r="EF19" s="33"/>
      <c r="EG19" s="33"/>
      <c r="EH19" s="142">
        <f t="shared" si="49"/>
        <v>0</v>
      </c>
      <c r="EI19" s="33"/>
      <c r="EJ19" s="33"/>
      <c r="EK19" s="128">
        <f t="shared" si="50"/>
        <v>0</v>
      </c>
      <c r="EL19" s="33"/>
      <c r="EM19" s="33"/>
      <c r="EN19" s="142">
        <f t="shared" si="51"/>
        <v>0</v>
      </c>
      <c r="EO19" s="33"/>
      <c r="EP19" s="33"/>
      <c r="EQ19" s="128">
        <f t="shared" si="52"/>
        <v>0</v>
      </c>
      <c r="ER19" s="143">
        <f t="shared" si="53"/>
        <v>0</v>
      </c>
      <c r="ES19" s="126">
        <v>5</v>
      </c>
      <c r="ET19" s="127"/>
      <c r="EU19" s="128">
        <f t="shared" si="54"/>
        <v>1.7</v>
      </c>
      <c r="EV19" s="127"/>
      <c r="EW19" s="126"/>
      <c r="EX19" s="128">
        <f t="shared" si="55"/>
        <v>0.9</v>
      </c>
      <c r="EY19" s="147"/>
      <c r="EZ19" s="147"/>
      <c r="FA19" s="128">
        <f t="shared" si="56"/>
        <v>0</v>
      </c>
      <c r="FB19" s="147"/>
      <c r="FC19" s="147"/>
      <c r="FD19" s="128">
        <f t="shared" si="57"/>
        <v>0</v>
      </c>
      <c r="FE19" s="128">
        <f t="shared" si="58"/>
        <v>0.9</v>
      </c>
      <c r="FF19" s="126">
        <v>4</v>
      </c>
      <c r="FG19" s="126">
        <v>6</v>
      </c>
      <c r="FH19" s="128">
        <f t="shared" si="59"/>
        <v>5.3</v>
      </c>
      <c r="FI19" s="127"/>
      <c r="FJ19" s="126"/>
      <c r="FK19" s="128">
        <f t="shared" si="60"/>
        <v>2.7</v>
      </c>
      <c r="FL19" s="147"/>
      <c r="FM19" s="147"/>
      <c r="FN19" s="128">
        <f t="shared" si="61"/>
        <v>0</v>
      </c>
      <c r="FO19" s="147"/>
      <c r="FP19" s="147"/>
      <c r="FQ19" s="128">
        <f t="shared" si="62"/>
        <v>0</v>
      </c>
      <c r="FR19" s="128">
        <f t="shared" si="63"/>
        <v>2.7</v>
      </c>
      <c r="FS19" s="33">
        <v>7</v>
      </c>
      <c r="FT19" s="33">
        <v>5</v>
      </c>
      <c r="FU19" s="142">
        <f t="shared" si="64"/>
        <v>5.7</v>
      </c>
      <c r="FV19" s="33">
        <v>8</v>
      </c>
      <c r="FW19" s="33"/>
      <c r="FX19" s="128">
        <f t="shared" si="3"/>
        <v>6.9</v>
      </c>
      <c r="FY19" s="33"/>
      <c r="FZ19" s="33"/>
      <c r="GA19" s="142">
        <f t="shared" si="65"/>
        <v>0</v>
      </c>
      <c r="GB19" s="33"/>
      <c r="GC19" s="33"/>
      <c r="GD19" s="128">
        <f t="shared" si="4"/>
        <v>0</v>
      </c>
      <c r="GE19" s="143">
        <f t="shared" si="66"/>
        <v>6.9</v>
      </c>
      <c r="GF19" s="33"/>
      <c r="GG19" s="33"/>
      <c r="GH19" s="142">
        <f t="shared" si="67"/>
        <v>0</v>
      </c>
      <c r="GI19" s="33"/>
      <c r="GJ19" s="33"/>
      <c r="GK19" s="128">
        <f t="shared" si="68"/>
        <v>0</v>
      </c>
      <c r="GL19" s="33"/>
      <c r="GM19" s="33"/>
      <c r="GN19" s="142">
        <f t="shared" si="69"/>
        <v>0</v>
      </c>
      <c r="GO19" s="33"/>
      <c r="GP19" s="33"/>
      <c r="GQ19" s="128">
        <f t="shared" si="70"/>
        <v>0</v>
      </c>
      <c r="GR19" s="143">
        <f t="shared" si="71"/>
        <v>0</v>
      </c>
      <c r="GS19" s="33"/>
      <c r="GT19" s="33"/>
      <c r="GU19" s="142">
        <f t="shared" si="72"/>
        <v>0</v>
      </c>
      <c r="GV19" s="33"/>
      <c r="GW19" s="33"/>
      <c r="GX19" s="128">
        <f t="shared" si="73"/>
        <v>0</v>
      </c>
      <c r="GY19" s="33"/>
      <c r="GZ19" s="33"/>
      <c r="HA19" s="142">
        <f t="shared" si="74"/>
        <v>0</v>
      </c>
      <c r="HB19" s="33"/>
      <c r="HC19" s="33"/>
      <c r="HD19" s="128">
        <f t="shared" si="75"/>
        <v>0</v>
      </c>
      <c r="HE19" s="143">
        <f t="shared" si="76"/>
        <v>0</v>
      </c>
      <c r="HF19" s="33"/>
      <c r="HG19" s="33"/>
      <c r="HH19" s="142">
        <f t="shared" si="77"/>
        <v>0</v>
      </c>
      <c r="HI19" s="33"/>
      <c r="HJ19" s="33"/>
      <c r="HK19" s="128">
        <f t="shared" si="78"/>
        <v>0</v>
      </c>
      <c r="HL19" s="33"/>
      <c r="HM19" s="33"/>
      <c r="HN19" s="142">
        <f t="shared" si="79"/>
        <v>0</v>
      </c>
      <c r="HO19" s="33"/>
      <c r="HP19" s="33"/>
      <c r="HQ19" s="128">
        <f t="shared" si="80"/>
        <v>0</v>
      </c>
      <c r="HR19" s="143">
        <f t="shared" si="81"/>
        <v>0</v>
      </c>
    </row>
    <row r="20" spans="1:226" s="108" customFormat="1" ht="20.25" customHeight="1">
      <c r="A20" s="30">
        <v>12</v>
      </c>
      <c r="B20" s="30" t="s">
        <v>114</v>
      </c>
      <c r="C20" s="30" t="s">
        <v>175</v>
      </c>
      <c r="D20" s="31" t="s">
        <v>591</v>
      </c>
      <c r="E20" s="65" t="str">
        <f t="shared" si="0"/>
        <v>1313KT2495</v>
      </c>
      <c r="F20" s="107" t="s">
        <v>613</v>
      </c>
      <c r="G20" s="68" t="s">
        <v>200</v>
      </c>
      <c r="H20" s="66" t="str">
        <f t="shared" si="1"/>
        <v>01/02/1996</v>
      </c>
      <c r="I20" s="31" t="s">
        <v>152</v>
      </c>
      <c r="J20" s="31" t="s">
        <v>187</v>
      </c>
      <c r="K20" s="31" t="s">
        <v>245</v>
      </c>
      <c r="L20" s="31" t="s">
        <v>581</v>
      </c>
      <c r="M20" s="30"/>
      <c r="N20" s="33"/>
      <c r="O20" s="33"/>
      <c r="P20" s="142">
        <f t="shared" si="2"/>
        <v>0</v>
      </c>
      <c r="Q20" s="33"/>
      <c r="R20" s="33"/>
      <c r="S20" s="128">
        <f t="shared" si="5"/>
        <v>0</v>
      </c>
      <c r="T20" s="33"/>
      <c r="U20" s="33"/>
      <c r="V20" s="142">
        <f t="shared" si="6"/>
        <v>0</v>
      </c>
      <c r="W20" s="33"/>
      <c r="X20" s="33"/>
      <c r="Y20" s="128">
        <f t="shared" si="7"/>
        <v>0</v>
      </c>
      <c r="Z20" s="143">
        <f t="shared" si="8"/>
        <v>0</v>
      </c>
      <c r="AA20" s="33"/>
      <c r="AB20" s="33"/>
      <c r="AC20" s="33"/>
      <c r="AD20" s="33"/>
      <c r="AE20" s="142">
        <f t="shared" si="9"/>
        <v>0</v>
      </c>
      <c r="AF20" s="33"/>
      <c r="AG20" s="33"/>
      <c r="AH20" s="128">
        <f t="shared" si="10"/>
        <v>0</v>
      </c>
      <c r="AI20" s="32"/>
      <c r="AJ20" s="32"/>
      <c r="AK20" s="142">
        <f t="shared" si="11"/>
        <v>0</v>
      </c>
      <c r="AL20" s="33"/>
      <c r="AM20" s="33"/>
      <c r="AN20" s="128">
        <f t="shared" si="12"/>
        <v>0</v>
      </c>
      <c r="AO20" s="143">
        <f t="shared" si="13"/>
        <v>0</v>
      </c>
      <c r="AP20" s="131">
        <v>7</v>
      </c>
      <c r="AQ20" s="131">
        <v>8</v>
      </c>
      <c r="AR20" s="142">
        <f t="shared" si="14"/>
        <v>7.7</v>
      </c>
      <c r="AS20" s="131">
        <v>5</v>
      </c>
      <c r="AT20" s="131"/>
      <c r="AU20" s="128">
        <f t="shared" si="15"/>
        <v>6.4</v>
      </c>
      <c r="AV20" s="131"/>
      <c r="AW20" s="131"/>
      <c r="AX20" s="142">
        <f t="shared" si="16"/>
        <v>0</v>
      </c>
      <c r="AY20" s="33"/>
      <c r="AZ20" s="33"/>
      <c r="BA20" s="128">
        <f t="shared" si="17"/>
        <v>0</v>
      </c>
      <c r="BB20" s="143">
        <f t="shared" si="18"/>
        <v>6.4</v>
      </c>
      <c r="BC20" s="33">
        <v>9</v>
      </c>
      <c r="BD20" s="33">
        <v>7</v>
      </c>
      <c r="BE20" s="142">
        <f t="shared" si="19"/>
        <v>7.7</v>
      </c>
      <c r="BF20" s="35">
        <v>9.5</v>
      </c>
      <c r="BG20" s="33"/>
      <c r="BH20" s="128">
        <f t="shared" si="20"/>
        <v>8.6</v>
      </c>
      <c r="BI20" s="33"/>
      <c r="BJ20" s="33"/>
      <c r="BK20" s="142">
        <f t="shared" si="21"/>
        <v>0</v>
      </c>
      <c r="BL20" s="33"/>
      <c r="BM20" s="33"/>
      <c r="BN20" s="128">
        <f t="shared" si="22"/>
        <v>0</v>
      </c>
      <c r="BO20" s="143">
        <f t="shared" si="23"/>
        <v>8.6</v>
      </c>
      <c r="BP20" s="33">
        <v>8</v>
      </c>
      <c r="BQ20" s="33">
        <v>9</v>
      </c>
      <c r="BR20" s="33">
        <v>8</v>
      </c>
      <c r="BS20" s="33">
        <v>6</v>
      </c>
      <c r="BT20" s="142">
        <f t="shared" si="24"/>
        <v>7.5</v>
      </c>
      <c r="BU20" s="33">
        <v>3</v>
      </c>
      <c r="BV20" s="33"/>
      <c r="BW20" s="128">
        <f t="shared" si="25"/>
        <v>5.3</v>
      </c>
      <c r="BX20" s="33"/>
      <c r="BY20" s="33"/>
      <c r="BZ20" s="142">
        <f t="shared" si="26"/>
        <v>0</v>
      </c>
      <c r="CA20" s="33"/>
      <c r="CB20" s="33"/>
      <c r="CC20" s="128">
        <f t="shared" si="27"/>
        <v>0</v>
      </c>
      <c r="CD20" s="143">
        <f t="shared" si="28"/>
        <v>5.3</v>
      </c>
      <c r="CE20" s="33">
        <v>5</v>
      </c>
      <c r="CF20" s="33">
        <v>6</v>
      </c>
      <c r="CG20" s="142">
        <f t="shared" si="29"/>
        <v>5.7</v>
      </c>
      <c r="CH20" s="33">
        <v>6</v>
      </c>
      <c r="CI20" s="33"/>
      <c r="CJ20" s="128">
        <f t="shared" si="30"/>
        <v>5.9</v>
      </c>
      <c r="CK20" s="33"/>
      <c r="CL20" s="33"/>
      <c r="CM20" s="142">
        <f t="shared" si="31"/>
        <v>0</v>
      </c>
      <c r="CN20" s="33"/>
      <c r="CO20" s="33"/>
      <c r="CP20" s="128">
        <f t="shared" si="32"/>
        <v>0</v>
      </c>
      <c r="CQ20" s="143">
        <f t="shared" si="33"/>
        <v>5.9</v>
      </c>
      <c r="CR20" s="33"/>
      <c r="CS20" s="33"/>
      <c r="CT20" s="142">
        <f t="shared" si="34"/>
        <v>0</v>
      </c>
      <c r="CU20" s="33"/>
      <c r="CV20" s="33"/>
      <c r="CW20" s="128">
        <f t="shared" si="35"/>
        <v>0</v>
      </c>
      <c r="CX20" s="33"/>
      <c r="CY20" s="33"/>
      <c r="CZ20" s="142">
        <f t="shared" si="36"/>
        <v>0</v>
      </c>
      <c r="DA20" s="33"/>
      <c r="DB20" s="33"/>
      <c r="DC20" s="128">
        <f t="shared" si="37"/>
        <v>0</v>
      </c>
      <c r="DD20" s="143">
        <f t="shared" si="38"/>
        <v>0</v>
      </c>
      <c r="DE20" s="33">
        <v>7</v>
      </c>
      <c r="DF20" s="33">
        <v>4</v>
      </c>
      <c r="DG20" s="142">
        <f t="shared" si="39"/>
        <v>5</v>
      </c>
      <c r="DH20" s="33">
        <v>8</v>
      </c>
      <c r="DI20" s="33"/>
      <c r="DJ20" s="128">
        <f t="shared" si="40"/>
        <v>6.5</v>
      </c>
      <c r="DK20" s="33"/>
      <c r="DL20" s="33"/>
      <c r="DM20" s="142">
        <f t="shared" si="41"/>
        <v>0</v>
      </c>
      <c r="DN20" s="33"/>
      <c r="DO20" s="33"/>
      <c r="DP20" s="128">
        <f t="shared" si="42"/>
        <v>0</v>
      </c>
      <c r="DQ20" s="143">
        <f t="shared" si="43"/>
        <v>6.5</v>
      </c>
      <c r="DR20" s="33"/>
      <c r="DS20" s="33"/>
      <c r="DT20" s="142">
        <f t="shared" si="44"/>
        <v>0</v>
      </c>
      <c r="DU20" s="33"/>
      <c r="DV20" s="33"/>
      <c r="DW20" s="128">
        <f t="shared" si="45"/>
        <v>0</v>
      </c>
      <c r="DX20" s="33"/>
      <c r="DY20" s="33"/>
      <c r="DZ20" s="142">
        <f t="shared" si="46"/>
        <v>0</v>
      </c>
      <c r="EA20" s="33"/>
      <c r="EB20" s="33"/>
      <c r="EC20" s="128">
        <f t="shared" si="47"/>
        <v>0</v>
      </c>
      <c r="ED20" s="143">
        <f t="shared" si="48"/>
        <v>0</v>
      </c>
      <c r="EE20" s="33">
        <v>8</v>
      </c>
      <c r="EF20" s="33">
        <v>8</v>
      </c>
      <c r="EG20" s="33">
        <v>8</v>
      </c>
      <c r="EH20" s="142">
        <f t="shared" si="49"/>
        <v>8</v>
      </c>
      <c r="EI20" s="33">
        <v>7</v>
      </c>
      <c r="EJ20" s="33"/>
      <c r="EK20" s="128">
        <f t="shared" si="50"/>
        <v>7.5</v>
      </c>
      <c r="EL20" s="33"/>
      <c r="EM20" s="33"/>
      <c r="EN20" s="142">
        <f t="shared" si="51"/>
        <v>0</v>
      </c>
      <c r="EO20" s="33"/>
      <c r="EP20" s="33"/>
      <c r="EQ20" s="128">
        <f t="shared" si="52"/>
        <v>0</v>
      </c>
      <c r="ER20" s="143">
        <f t="shared" si="53"/>
        <v>7.5</v>
      </c>
      <c r="ES20" s="33"/>
      <c r="ET20" s="33"/>
      <c r="EU20" s="142">
        <f t="shared" si="54"/>
        <v>0</v>
      </c>
      <c r="EV20" s="33"/>
      <c r="EW20" s="33"/>
      <c r="EX20" s="128">
        <f t="shared" si="55"/>
        <v>0</v>
      </c>
      <c r="EY20" s="35"/>
      <c r="EZ20" s="35"/>
      <c r="FA20" s="142">
        <f t="shared" si="56"/>
        <v>0</v>
      </c>
      <c r="FB20" s="35"/>
      <c r="FC20" s="35"/>
      <c r="FD20" s="128">
        <f t="shared" si="57"/>
        <v>0</v>
      </c>
      <c r="FE20" s="143">
        <f t="shared" si="58"/>
        <v>0</v>
      </c>
      <c r="FF20" s="33"/>
      <c r="FG20" s="33"/>
      <c r="FH20" s="142">
        <f t="shared" si="59"/>
        <v>0</v>
      </c>
      <c r="FI20" s="33"/>
      <c r="FJ20" s="33"/>
      <c r="FK20" s="128">
        <f t="shared" si="60"/>
        <v>0</v>
      </c>
      <c r="FL20" s="35"/>
      <c r="FM20" s="35"/>
      <c r="FN20" s="142">
        <f t="shared" si="61"/>
        <v>0</v>
      </c>
      <c r="FO20" s="35"/>
      <c r="FP20" s="35"/>
      <c r="FQ20" s="128">
        <f t="shared" si="62"/>
        <v>0</v>
      </c>
      <c r="FR20" s="143">
        <f t="shared" si="63"/>
        <v>0</v>
      </c>
      <c r="FS20" s="33"/>
      <c r="FT20" s="33"/>
      <c r="FU20" s="142">
        <f t="shared" si="64"/>
        <v>0</v>
      </c>
      <c r="FV20" s="33"/>
      <c r="FW20" s="33"/>
      <c r="FX20" s="128">
        <f t="shared" si="3"/>
        <v>0</v>
      </c>
      <c r="FY20" s="33"/>
      <c r="FZ20" s="33"/>
      <c r="GA20" s="142">
        <f t="shared" si="65"/>
        <v>0</v>
      </c>
      <c r="GB20" s="33"/>
      <c r="GC20" s="33"/>
      <c r="GD20" s="128">
        <f t="shared" si="4"/>
        <v>0</v>
      </c>
      <c r="GE20" s="143">
        <f t="shared" si="66"/>
        <v>0</v>
      </c>
      <c r="GF20" s="33">
        <v>9</v>
      </c>
      <c r="GG20" s="33">
        <v>6</v>
      </c>
      <c r="GH20" s="142">
        <f t="shared" si="67"/>
        <v>7</v>
      </c>
      <c r="GI20" s="33">
        <v>9</v>
      </c>
      <c r="GJ20" s="33"/>
      <c r="GK20" s="128">
        <f t="shared" si="68"/>
        <v>8</v>
      </c>
      <c r="GL20" s="33"/>
      <c r="GM20" s="33"/>
      <c r="GN20" s="142">
        <f t="shared" si="69"/>
        <v>0</v>
      </c>
      <c r="GO20" s="33"/>
      <c r="GP20" s="33"/>
      <c r="GQ20" s="128">
        <f t="shared" si="70"/>
        <v>0</v>
      </c>
      <c r="GR20" s="143">
        <f t="shared" si="71"/>
        <v>8</v>
      </c>
      <c r="GS20" s="33">
        <v>7</v>
      </c>
      <c r="GT20" s="33">
        <v>8</v>
      </c>
      <c r="GU20" s="142">
        <f t="shared" si="72"/>
        <v>7.7</v>
      </c>
      <c r="GV20" s="33">
        <v>5</v>
      </c>
      <c r="GW20" s="33"/>
      <c r="GX20" s="128">
        <f t="shared" si="73"/>
        <v>6.4</v>
      </c>
      <c r="GY20" s="33"/>
      <c r="GZ20" s="33"/>
      <c r="HA20" s="142">
        <f t="shared" si="74"/>
        <v>0</v>
      </c>
      <c r="HB20" s="33"/>
      <c r="HC20" s="33"/>
      <c r="HD20" s="128">
        <f t="shared" si="75"/>
        <v>0</v>
      </c>
      <c r="HE20" s="143">
        <f t="shared" si="76"/>
        <v>6.4</v>
      </c>
      <c r="HF20" s="33">
        <v>8</v>
      </c>
      <c r="HG20" s="33">
        <v>8</v>
      </c>
      <c r="HH20" s="142">
        <f t="shared" si="77"/>
        <v>8</v>
      </c>
      <c r="HI20" s="33">
        <v>6</v>
      </c>
      <c r="HJ20" s="33"/>
      <c r="HK20" s="128">
        <f t="shared" si="78"/>
        <v>7</v>
      </c>
      <c r="HL20" s="33"/>
      <c r="HM20" s="33"/>
      <c r="HN20" s="142">
        <f t="shared" si="79"/>
        <v>0</v>
      </c>
      <c r="HO20" s="33"/>
      <c r="HP20" s="33"/>
      <c r="HQ20" s="128">
        <f t="shared" si="80"/>
        <v>0</v>
      </c>
      <c r="HR20" s="143">
        <f t="shared" si="81"/>
        <v>7</v>
      </c>
    </row>
    <row r="21" spans="1:226" s="108" customFormat="1" ht="20.25" customHeight="1">
      <c r="A21" s="30">
        <v>13</v>
      </c>
      <c r="B21" s="30" t="s">
        <v>114</v>
      </c>
      <c r="C21" s="30" t="s">
        <v>141</v>
      </c>
      <c r="D21" s="31" t="s">
        <v>202</v>
      </c>
      <c r="E21" s="65" t="str">
        <f t="shared" si="0"/>
        <v>1313KT2T464</v>
      </c>
      <c r="F21" s="107" t="s">
        <v>203</v>
      </c>
      <c r="G21" s="68" t="s">
        <v>204</v>
      </c>
      <c r="H21" s="66" t="str">
        <f t="shared" si="1"/>
        <v>02/04/1992</v>
      </c>
      <c r="I21" s="31" t="s">
        <v>187</v>
      </c>
      <c r="J21" s="31" t="s">
        <v>166</v>
      </c>
      <c r="K21" s="31" t="s">
        <v>138</v>
      </c>
      <c r="L21" s="31" t="s">
        <v>205</v>
      </c>
      <c r="M21" s="30" t="s">
        <v>206</v>
      </c>
      <c r="N21" s="33"/>
      <c r="O21" s="33"/>
      <c r="P21" s="142">
        <f t="shared" si="2"/>
        <v>0</v>
      </c>
      <c r="Q21" s="33"/>
      <c r="R21" s="33"/>
      <c r="S21" s="128">
        <f t="shared" si="5"/>
        <v>0</v>
      </c>
      <c r="T21" s="33"/>
      <c r="U21" s="33"/>
      <c r="V21" s="142">
        <f t="shared" si="6"/>
        <v>0</v>
      </c>
      <c r="W21" s="33"/>
      <c r="X21" s="33"/>
      <c r="Y21" s="128">
        <f t="shared" si="7"/>
        <v>0</v>
      </c>
      <c r="Z21" s="143">
        <f t="shared" si="8"/>
        <v>0</v>
      </c>
      <c r="AA21" s="33"/>
      <c r="AB21" s="33"/>
      <c r="AC21" s="33"/>
      <c r="AD21" s="33"/>
      <c r="AE21" s="142">
        <f t="shared" si="9"/>
        <v>0</v>
      </c>
      <c r="AF21" s="33"/>
      <c r="AG21" s="33"/>
      <c r="AH21" s="128">
        <f t="shared" si="10"/>
        <v>0</v>
      </c>
      <c r="AI21" s="32"/>
      <c r="AJ21" s="32"/>
      <c r="AK21" s="142">
        <f t="shared" si="11"/>
        <v>0</v>
      </c>
      <c r="AL21" s="33"/>
      <c r="AM21" s="33"/>
      <c r="AN21" s="128">
        <f t="shared" si="12"/>
        <v>0</v>
      </c>
      <c r="AO21" s="143">
        <f t="shared" si="13"/>
        <v>0</v>
      </c>
      <c r="AP21" s="131">
        <v>8</v>
      </c>
      <c r="AQ21" s="131">
        <v>7</v>
      </c>
      <c r="AR21" s="142">
        <f t="shared" si="14"/>
        <v>7.3</v>
      </c>
      <c r="AS21" s="131">
        <v>8</v>
      </c>
      <c r="AT21" s="131"/>
      <c r="AU21" s="128">
        <f t="shared" si="15"/>
        <v>7.7</v>
      </c>
      <c r="AV21" s="131"/>
      <c r="AW21" s="131"/>
      <c r="AX21" s="142">
        <f t="shared" si="16"/>
        <v>0</v>
      </c>
      <c r="AY21" s="33"/>
      <c r="AZ21" s="33"/>
      <c r="BA21" s="128">
        <f t="shared" si="17"/>
        <v>0</v>
      </c>
      <c r="BB21" s="143">
        <f t="shared" si="18"/>
        <v>7.7</v>
      </c>
      <c r="BC21" s="33"/>
      <c r="BD21" s="33"/>
      <c r="BE21" s="142">
        <f t="shared" si="19"/>
        <v>0</v>
      </c>
      <c r="BF21" s="33"/>
      <c r="BG21" s="33"/>
      <c r="BH21" s="128">
        <f t="shared" si="20"/>
        <v>0</v>
      </c>
      <c r="BI21" s="33"/>
      <c r="BJ21" s="33"/>
      <c r="BK21" s="142">
        <f t="shared" si="21"/>
        <v>0</v>
      </c>
      <c r="BL21" s="33"/>
      <c r="BM21" s="33"/>
      <c r="BN21" s="128">
        <f t="shared" si="22"/>
        <v>0</v>
      </c>
      <c r="BO21" s="143">
        <f t="shared" si="23"/>
        <v>0</v>
      </c>
      <c r="BP21" s="33"/>
      <c r="BQ21" s="33"/>
      <c r="BR21" s="33"/>
      <c r="BS21" s="33"/>
      <c r="BT21" s="142">
        <f t="shared" si="24"/>
        <v>0</v>
      </c>
      <c r="BU21" s="33"/>
      <c r="BV21" s="33"/>
      <c r="BW21" s="128">
        <f t="shared" si="25"/>
        <v>0</v>
      </c>
      <c r="BX21" s="33"/>
      <c r="BY21" s="33"/>
      <c r="BZ21" s="142">
        <f t="shared" si="26"/>
        <v>0</v>
      </c>
      <c r="CA21" s="33"/>
      <c r="CB21" s="33"/>
      <c r="CC21" s="128">
        <f t="shared" si="27"/>
        <v>0</v>
      </c>
      <c r="CD21" s="143">
        <f t="shared" si="28"/>
        <v>0</v>
      </c>
      <c r="CE21" s="33">
        <v>7</v>
      </c>
      <c r="CF21" s="33">
        <v>6</v>
      </c>
      <c r="CG21" s="142">
        <f t="shared" si="29"/>
        <v>6.3</v>
      </c>
      <c r="CH21" s="33">
        <v>5</v>
      </c>
      <c r="CI21" s="33"/>
      <c r="CJ21" s="128">
        <f t="shared" si="30"/>
        <v>5.7</v>
      </c>
      <c r="CK21" s="33"/>
      <c r="CL21" s="33"/>
      <c r="CM21" s="142">
        <f t="shared" si="31"/>
        <v>0</v>
      </c>
      <c r="CN21" s="33"/>
      <c r="CO21" s="33"/>
      <c r="CP21" s="128">
        <f t="shared" si="32"/>
        <v>0</v>
      </c>
      <c r="CQ21" s="143">
        <f t="shared" si="33"/>
        <v>5.7</v>
      </c>
      <c r="CR21" s="33">
        <v>6</v>
      </c>
      <c r="CS21" s="33">
        <v>7</v>
      </c>
      <c r="CT21" s="142">
        <f t="shared" si="34"/>
        <v>6.7</v>
      </c>
      <c r="CU21" s="33">
        <v>8</v>
      </c>
      <c r="CV21" s="33"/>
      <c r="CW21" s="128">
        <f t="shared" si="35"/>
        <v>7.4</v>
      </c>
      <c r="CX21" s="33"/>
      <c r="CY21" s="33"/>
      <c r="CZ21" s="142">
        <f t="shared" si="36"/>
        <v>0</v>
      </c>
      <c r="DA21" s="33"/>
      <c r="DB21" s="33"/>
      <c r="DC21" s="128">
        <f t="shared" si="37"/>
        <v>0</v>
      </c>
      <c r="DD21" s="143">
        <f t="shared" si="38"/>
        <v>7.4</v>
      </c>
      <c r="DE21" s="33">
        <v>8</v>
      </c>
      <c r="DF21" s="33">
        <v>6</v>
      </c>
      <c r="DG21" s="142">
        <f t="shared" si="39"/>
        <v>6.7</v>
      </c>
      <c r="DH21" s="33">
        <v>6</v>
      </c>
      <c r="DI21" s="33"/>
      <c r="DJ21" s="128">
        <f t="shared" si="40"/>
        <v>6.4</v>
      </c>
      <c r="DK21" s="33"/>
      <c r="DL21" s="33"/>
      <c r="DM21" s="142">
        <f t="shared" si="41"/>
        <v>0</v>
      </c>
      <c r="DN21" s="33"/>
      <c r="DO21" s="33"/>
      <c r="DP21" s="128">
        <f t="shared" si="42"/>
        <v>0</v>
      </c>
      <c r="DQ21" s="143">
        <f t="shared" si="43"/>
        <v>6.4</v>
      </c>
      <c r="DR21" s="33"/>
      <c r="DS21" s="33"/>
      <c r="DT21" s="142">
        <f t="shared" si="44"/>
        <v>0</v>
      </c>
      <c r="DU21" s="33"/>
      <c r="DV21" s="33"/>
      <c r="DW21" s="128">
        <f t="shared" si="45"/>
        <v>0</v>
      </c>
      <c r="DX21" s="33"/>
      <c r="DY21" s="33"/>
      <c r="DZ21" s="142">
        <f t="shared" si="46"/>
        <v>0</v>
      </c>
      <c r="EA21" s="33"/>
      <c r="EB21" s="33"/>
      <c r="EC21" s="128">
        <f t="shared" si="47"/>
        <v>0</v>
      </c>
      <c r="ED21" s="143">
        <f t="shared" si="48"/>
        <v>0</v>
      </c>
      <c r="EE21" s="126">
        <v>8</v>
      </c>
      <c r="EF21" s="126">
        <v>8</v>
      </c>
      <c r="EG21" s="126">
        <v>8</v>
      </c>
      <c r="EH21" s="128">
        <f t="shared" si="49"/>
        <v>8</v>
      </c>
      <c r="EI21" s="127"/>
      <c r="EJ21" s="126">
        <v>6</v>
      </c>
      <c r="EK21" s="128">
        <f t="shared" si="50"/>
        <v>7</v>
      </c>
      <c r="EL21" s="126"/>
      <c r="EM21" s="126"/>
      <c r="EN21" s="128">
        <f t="shared" si="51"/>
        <v>0</v>
      </c>
      <c r="EO21" s="126"/>
      <c r="EP21" s="126"/>
      <c r="EQ21" s="128">
        <f t="shared" si="52"/>
        <v>0</v>
      </c>
      <c r="ER21" s="128">
        <f t="shared" si="53"/>
        <v>7</v>
      </c>
      <c r="ES21" s="33">
        <v>6</v>
      </c>
      <c r="ET21" s="33">
        <v>5</v>
      </c>
      <c r="EU21" s="142">
        <f t="shared" si="54"/>
        <v>5.3</v>
      </c>
      <c r="EV21" s="33">
        <v>5</v>
      </c>
      <c r="EW21" s="33"/>
      <c r="EX21" s="128">
        <f t="shared" si="55"/>
        <v>5.2</v>
      </c>
      <c r="EY21" s="35"/>
      <c r="EZ21" s="35"/>
      <c r="FA21" s="142">
        <f t="shared" si="56"/>
        <v>0</v>
      </c>
      <c r="FB21" s="35"/>
      <c r="FC21" s="35"/>
      <c r="FD21" s="128">
        <f t="shared" si="57"/>
        <v>0</v>
      </c>
      <c r="FE21" s="143">
        <f t="shared" si="58"/>
        <v>5.2</v>
      </c>
      <c r="FF21" s="33">
        <v>6</v>
      </c>
      <c r="FG21" s="33">
        <v>7</v>
      </c>
      <c r="FH21" s="142">
        <f t="shared" si="59"/>
        <v>6.7</v>
      </c>
      <c r="FI21" s="33">
        <v>7</v>
      </c>
      <c r="FJ21" s="33"/>
      <c r="FK21" s="128">
        <f t="shared" si="60"/>
        <v>6.9</v>
      </c>
      <c r="FL21" s="35"/>
      <c r="FM21" s="35"/>
      <c r="FN21" s="142">
        <f t="shared" si="61"/>
        <v>0</v>
      </c>
      <c r="FO21" s="35"/>
      <c r="FP21" s="35"/>
      <c r="FQ21" s="128">
        <f t="shared" si="62"/>
        <v>0</v>
      </c>
      <c r="FR21" s="143">
        <f t="shared" si="63"/>
        <v>6.9</v>
      </c>
      <c r="FS21" s="33">
        <v>6</v>
      </c>
      <c r="FT21" s="33">
        <v>5</v>
      </c>
      <c r="FU21" s="142">
        <f t="shared" si="64"/>
        <v>5.3</v>
      </c>
      <c r="FV21" s="33">
        <v>8</v>
      </c>
      <c r="FW21" s="33"/>
      <c r="FX21" s="128">
        <f t="shared" si="3"/>
        <v>6.7</v>
      </c>
      <c r="FY21" s="33"/>
      <c r="FZ21" s="33"/>
      <c r="GA21" s="142">
        <f t="shared" si="65"/>
        <v>0</v>
      </c>
      <c r="GB21" s="33"/>
      <c r="GC21" s="33"/>
      <c r="GD21" s="128">
        <f t="shared" si="4"/>
        <v>0</v>
      </c>
      <c r="GE21" s="143">
        <f t="shared" si="66"/>
        <v>6.7</v>
      </c>
      <c r="GF21" s="33">
        <v>6</v>
      </c>
      <c r="GG21" s="33">
        <v>7</v>
      </c>
      <c r="GH21" s="142">
        <f t="shared" si="67"/>
        <v>6.7</v>
      </c>
      <c r="GI21" s="33">
        <v>5</v>
      </c>
      <c r="GJ21" s="33"/>
      <c r="GK21" s="128">
        <f t="shared" si="68"/>
        <v>5.9</v>
      </c>
      <c r="GL21" s="33"/>
      <c r="GM21" s="33"/>
      <c r="GN21" s="142">
        <f t="shared" si="69"/>
        <v>0</v>
      </c>
      <c r="GO21" s="33"/>
      <c r="GP21" s="33"/>
      <c r="GQ21" s="128">
        <f t="shared" si="70"/>
        <v>0</v>
      </c>
      <c r="GR21" s="143">
        <f t="shared" si="71"/>
        <v>5.9</v>
      </c>
      <c r="GS21" s="126">
        <v>6</v>
      </c>
      <c r="GT21" s="126">
        <v>8</v>
      </c>
      <c r="GU21" s="128">
        <f t="shared" si="72"/>
        <v>7.3</v>
      </c>
      <c r="GV21" s="127"/>
      <c r="GW21" s="126"/>
      <c r="GX21" s="128">
        <f t="shared" si="73"/>
        <v>3.7</v>
      </c>
      <c r="GY21" s="126"/>
      <c r="GZ21" s="126"/>
      <c r="HA21" s="128">
        <f t="shared" si="74"/>
        <v>0</v>
      </c>
      <c r="HB21" s="126"/>
      <c r="HC21" s="126"/>
      <c r="HD21" s="128">
        <f t="shared" si="75"/>
        <v>0</v>
      </c>
      <c r="HE21" s="128">
        <f t="shared" si="76"/>
        <v>3.7</v>
      </c>
      <c r="HF21" s="33">
        <v>8</v>
      </c>
      <c r="HG21" s="33">
        <v>8</v>
      </c>
      <c r="HH21" s="142">
        <f t="shared" si="77"/>
        <v>8</v>
      </c>
      <c r="HI21" s="33">
        <v>6</v>
      </c>
      <c r="HJ21" s="33"/>
      <c r="HK21" s="128">
        <f t="shared" si="78"/>
        <v>7</v>
      </c>
      <c r="HL21" s="33"/>
      <c r="HM21" s="33"/>
      <c r="HN21" s="142">
        <f t="shared" si="79"/>
        <v>0</v>
      </c>
      <c r="HO21" s="33"/>
      <c r="HP21" s="33"/>
      <c r="HQ21" s="128">
        <f t="shared" si="80"/>
        <v>0</v>
      </c>
      <c r="HR21" s="143">
        <f t="shared" si="81"/>
        <v>7</v>
      </c>
    </row>
    <row r="22" spans="1:226" s="108" customFormat="1" ht="20.25" customHeight="1">
      <c r="A22" s="30">
        <v>14</v>
      </c>
      <c r="B22" s="30" t="s">
        <v>114</v>
      </c>
      <c r="C22" s="30" t="s">
        <v>141</v>
      </c>
      <c r="D22" s="31" t="s">
        <v>207</v>
      </c>
      <c r="E22" s="65" t="str">
        <f t="shared" si="0"/>
        <v>1313KT2T465</v>
      </c>
      <c r="F22" s="113" t="s">
        <v>208</v>
      </c>
      <c r="G22" s="114" t="s">
        <v>209</v>
      </c>
      <c r="H22" s="110" t="str">
        <f t="shared" si="1"/>
        <v>10/03/1993</v>
      </c>
      <c r="I22" s="31" t="s">
        <v>210</v>
      </c>
      <c r="J22" s="31" t="s">
        <v>172</v>
      </c>
      <c r="K22" s="31" t="s">
        <v>191</v>
      </c>
      <c r="L22" s="31" t="s">
        <v>211</v>
      </c>
      <c r="M22" s="30" t="s">
        <v>212</v>
      </c>
      <c r="N22" s="33"/>
      <c r="O22" s="33"/>
      <c r="P22" s="142">
        <f t="shared" si="2"/>
        <v>0</v>
      </c>
      <c r="Q22" s="33"/>
      <c r="R22" s="33"/>
      <c r="S22" s="128">
        <f t="shared" si="5"/>
        <v>0</v>
      </c>
      <c r="T22" s="33"/>
      <c r="U22" s="33"/>
      <c r="V22" s="142">
        <f t="shared" si="6"/>
        <v>0</v>
      </c>
      <c r="W22" s="33"/>
      <c r="X22" s="33"/>
      <c r="Y22" s="128">
        <f t="shared" si="7"/>
        <v>0</v>
      </c>
      <c r="Z22" s="143">
        <f t="shared" si="8"/>
        <v>0</v>
      </c>
      <c r="AA22" s="33"/>
      <c r="AB22" s="33"/>
      <c r="AC22" s="33"/>
      <c r="AD22" s="33"/>
      <c r="AE22" s="142">
        <f t="shared" si="9"/>
        <v>0</v>
      </c>
      <c r="AF22" s="33"/>
      <c r="AG22" s="33"/>
      <c r="AH22" s="128">
        <f t="shared" si="10"/>
        <v>0</v>
      </c>
      <c r="AI22" s="32"/>
      <c r="AJ22" s="32"/>
      <c r="AK22" s="142">
        <f t="shared" si="11"/>
        <v>0</v>
      </c>
      <c r="AL22" s="33"/>
      <c r="AM22" s="33"/>
      <c r="AN22" s="128">
        <f t="shared" si="12"/>
        <v>0</v>
      </c>
      <c r="AO22" s="143">
        <f t="shared" si="13"/>
        <v>0</v>
      </c>
      <c r="AP22" s="131"/>
      <c r="AQ22" s="131"/>
      <c r="AR22" s="142">
        <f t="shared" si="14"/>
        <v>0</v>
      </c>
      <c r="AS22" s="131"/>
      <c r="AT22" s="131"/>
      <c r="AU22" s="128">
        <f t="shared" si="15"/>
        <v>0</v>
      </c>
      <c r="AV22" s="131"/>
      <c r="AW22" s="131"/>
      <c r="AX22" s="142">
        <f t="shared" si="16"/>
        <v>0</v>
      </c>
      <c r="AY22" s="33"/>
      <c r="AZ22" s="33"/>
      <c r="BA22" s="128">
        <f t="shared" si="17"/>
        <v>0</v>
      </c>
      <c r="BB22" s="143">
        <f t="shared" si="18"/>
        <v>0</v>
      </c>
      <c r="BC22" s="33"/>
      <c r="BD22" s="33"/>
      <c r="BE22" s="142">
        <f t="shared" si="19"/>
        <v>0</v>
      </c>
      <c r="BF22" s="33"/>
      <c r="BG22" s="33"/>
      <c r="BH22" s="128">
        <f t="shared" si="20"/>
        <v>0</v>
      </c>
      <c r="BI22" s="33"/>
      <c r="BJ22" s="33"/>
      <c r="BK22" s="142">
        <f t="shared" si="21"/>
        <v>0</v>
      </c>
      <c r="BL22" s="33"/>
      <c r="BM22" s="33"/>
      <c r="BN22" s="128">
        <f t="shared" si="22"/>
        <v>0</v>
      </c>
      <c r="BO22" s="143">
        <f t="shared" si="23"/>
        <v>0</v>
      </c>
      <c r="BP22" s="33"/>
      <c r="BQ22" s="33"/>
      <c r="BR22" s="33"/>
      <c r="BS22" s="33"/>
      <c r="BT22" s="142">
        <f t="shared" si="24"/>
        <v>0</v>
      </c>
      <c r="BU22" s="33"/>
      <c r="BV22" s="33"/>
      <c r="BW22" s="128">
        <f t="shared" si="25"/>
        <v>0</v>
      </c>
      <c r="BX22" s="33"/>
      <c r="BY22" s="33"/>
      <c r="BZ22" s="142">
        <f t="shared" si="26"/>
        <v>0</v>
      </c>
      <c r="CA22" s="33"/>
      <c r="CB22" s="33"/>
      <c r="CC22" s="128">
        <f t="shared" si="27"/>
        <v>0</v>
      </c>
      <c r="CD22" s="143">
        <f t="shared" si="28"/>
        <v>0</v>
      </c>
      <c r="CE22" s="33"/>
      <c r="CF22" s="33"/>
      <c r="CG22" s="142">
        <f t="shared" si="29"/>
        <v>0</v>
      </c>
      <c r="CH22" s="33"/>
      <c r="CI22" s="33"/>
      <c r="CJ22" s="128">
        <f t="shared" si="30"/>
        <v>0</v>
      </c>
      <c r="CK22" s="33"/>
      <c r="CL22" s="33"/>
      <c r="CM22" s="142">
        <f t="shared" si="31"/>
        <v>0</v>
      </c>
      <c r="CN22" s="33"/>
      <c r="CO22" s="33"/>
      <c r="CP22" s="128">
        <f t="shared" si="32"/>
        <v>0</v>
      </c>
      <c r="CQ22" s="143">
        <f t="shared" si="33"/>
        <v>0</v>
      </c>
      <c r="CR22" s="33">
        <v>7</v>
      </c>
      <c r="CS22" s="33">
        <v>6</v>
      </c>
      <c r="CT22" s="142">
        <f t="shared" si="34"/>
        <v>6.3</v>
      </c>
      <c r="CU22" s="33">
        <v>7</v>
      </c>
      <c r="CV22" s="33"/>
      <c r="CW22" s="128">
        <f t="shared" si="35"/>
        <v>6.7</v>
      </c>
      <c r="CX22" s="33"/>
      <c r="CY22" s="33"/>
      <c r="CZ22" s="142">
        <f t="shared" si="36"/>
        <v>0</v>
      </c>
      <c r="DA22" s="33"/>
      <c r="DB22" s="33"/>
      <c r="DC22" s="128">
        <f t="shared" si="37"/>
        <v>0</v>
      </c>
      <c r="DD22" s="143">
        <f t="shared" si="38"/>
        <v>6.7</v>
      </c>
      <c r="DE22" s="33">
        <v>6</v>
      </c>
      <c r="DF22" s="33">
        <v>6</v>
      </c>
      <c r="DG22" s="142">
        <f t="shared" si="39"/>
        <v>6</v>
      </c>
      <c r="DH22" s="33">
        <v>8</v>
      </c>
      <c r="DI22" s="33"/>
      <c r="DJ22" s="128">
        <f t="shared" si="40"/>
        <v>7</v>
      </c>
      <c r="DK22" s="33"/>
      <c r="DL22" s="33"/>
      <c r="DM22" s="142">
        <f t="shared" si="41"/>
        <v>0</v>
      </c>
      <c r="DN22" s="33"/>
      <c r="DO22" s="33"/>
      <c r="DP22" s="128">
        <f t="shared" si="42"/>
        <v>0</v>
      </c>
      <c r="DQ22" s="143">
        <f t="shared" si="43"/>
        <v>7</v>
      </c>
      <c r="DR22" s="33"/>
      <c r="DS22" s="33"/>
      <c r="DT22" s="142">
        <f t="shared" si="44"/>
        <v>0</v>
      </c>
      <c r="DU22" s="33"/>
      <c r="DV22" s="33"/>
      <c r="DW22" s="128">
        <f t="shared" si="45"/>
        <v>0</v>
      </c>
      <c r="DX22" s="33"/>
      <c r="DY22" s="33"/>
      <c r="DZ22" s="142">
        <f t="shared" si="46"/>
        <v>0</v>
      </c>
      <c r="EA22" s="33"/>
      <c r="EB22" s="33"/>
      <c r="EC22" s="128">
        <f t="shared" si="47"/>
        <v>0</v>
      </c>
      <c r="ED22" s="143">
        <f t="shared" si="48"/>
        <v>0</v>
      </c>
      <c r="EE22" s="33">
        <v>7</v>
      </c>
      <c r="EF22" s="33">
        <v>6</v>
      </c>
      <c r="EG22" s="33">
        <v>7</v>
      </c>
      <c r="EH22" s="142">
        <f t="shared" si="49"/>
        <v>6.6</v>
      </c>
      <c r="EI22" s="33">
        <v>6</v>
      </c>
      <c r="EJ22" s="33"/>
      <c r="EK22" s="128">
        <f t="shared" si="50"/>
        <v>6.3</v>
      </c>
      <c r="EL22" s="33"/>
      <c r="EM22" s="33"/>
      <c r="EN22" s="142">
        <f t="shared" si="51"/>
        <v>0</v>
      </c>
      <c r="EO22" s="33"/>
      <c r="EP22" s="33"/>
      <c r="EQ22" s="128">
        <f t="shared" si="52"/>
        <v>0</v>
      </c>
      <c r="ER22" s="143">
        <f t="shared" si="53"/>
        <v>6.3</v>
      </c>
      <c r="ES22" s="126">
        <v>5</v>
      </c>
      <c r="ET22" s="127"/>
      <c r="EU22" s="128">
        <f t="shared" si="54"/>
        <v>1.7</v>
      </c>
      <c r="EV22" s="126">
        <v>4</v>
      </c>
      <c r="EW22" s="126"/>
      <c r="EX22" s="128">
        <f t="shared" si="55"/>
        <v>2.9</v>
      </c>
      <c r="EY22" s="147"/>
      <c r="EZ22" s="147"/>
      <c r="FA22" s="128">
        <f t="shared" si="56"/>
        <v>0</v>
      </c>
      <c r="FB22" s="147"/>
      <c r="FC22" s="147"/>
      <c r="FD22" s="128">
        <f t="shared" si="57"/>
        <v>0</v>
      </c>
      <c r="FE22" s="128">
        <f t="shared" si="58"/>
        <v>2.9</v>
      </c>
      <c r="FF22" s="102"/>
      <c r="FG22" s="102"/>
      <c r="FH22" s="142">
        <f t="shared" si="59"/>
        <v>0</v>
      </c>
      <c r="FI22" s="33"/>
      <c r="FJ22" s="33"/>
      <c r="FK22" s="128">
        <f t="shared" si="60"/>
        <v>0</v>
      </c>
      <c r="FL22" s="35"/>
      <c r="FM22" s="35"/>
      <c r="FN22" s="142">
        <f t="shared" si="61"/>
        <v>0</v>
      </c>
      <c r="FO22" s="35"/>
      <c r="FP22" s="35"/>
      <c r="FQ22" s="128">
        <f t="shared" si="62"/>
        <v>0</v>
      </c>
      <c r="FR22" s="143">
        <f t="shared" si="63"/>
        <v>0</v>
      </c>
      <c r="FS22" s="126">
        <v>5</v>
      </c>
      <c r="FT22" s="126">
        <v>5</v>
      </c>
      <c r="FU22" s="128">
        <f t="shared" si="64"/>
        <v>5</v>
      </c>
      <c r="FV22" s="127"/>
      <c r="FW22" s="126"/>
      <c r="FX22" s="128">
        <f t="shared" si="3"/>
        <v>2.5</v>
      </c>
      <c r="FY22" s="126"/>
      <c r="FZ22" s="126"/>
      <c r="GA22" s="128">
        <f t="shared" si="65"/>
        <v>0</v>
      </c>
      <c r="GB22" s="126"/>
      <c r="GC22" s="126"/>
      <c r="GD22" s="128">
        <f t="shared" si="4"/>
        <v>0</v>
      </c>
      <c r="GE22" s="128">
        <f t="shared" si="66"/>
        <v>2.5</v>
      </c>
      <c r="GF22" s="33"/>
      <c r="GG22" s="33"/>
      <c r="GH22" s="142">
        <f t="shared" si="67"/>
        <v>0</v>
      </c>
      <c r="GI22" s="33"/>
      <c r="GJ22" s="33"/>
      <c r="GK22" s="128">
        <f t="shared" si="68"/>
        <v>0</v>
      </c>
      <c r="GL22" s="33"/>
      <c r="GM22" s="33"/>
      <c r="GN22" s="142">
        <f t="shared" si="69"/>
        <v>0</v>
      </c>
      <c r="GO22" s="33"/>
      <c r="GP22" s="33"/>
      <c r="GQ22" s="128">
        <f t="shared" si="70"/>
        <v>0</v>
      </c>
      <c r="GR22" s="143">
        <f t="shared" si="71"/>
        <v>0</v>
      </c>
      <c r="GS22" s="126">
        <v>2</v>
      </c>
      <c r="GT22" s="127"/>
      <c r="GU22" s="128">
        <f t="shared" si="72"/>
        <v>0.7</v>
      </c>
      <c r="GV22" s="126">
        <v>6</v>
      </c>
      <c r="GW22" s="126"/>
      <c r="GX22" s="128">
        <f t="shared" si="73"/>
        <v>3.4</v>
      </c>
      <c r="GY22" s="126"/>
      <c r="GZ22" s="126"/>
      <c r="HA22" s="128">
        <f t="shared" si="74"/>
        <v>0</v>
      </c>
      <c r="HB22" s="126"/>
      <c r="HC22" s="126"/>
      <c r="HD22" s="128">
        <f t="shared" si="75"/>
        <v>0</v>
      </c>
      <c r="HE22" s="128">
        <f t="shared" si="76"/>
        <v>3.4</v>
      </c>
      <c r="HF22" s="33"/>
      <c r="HG22" s="33"/>
      <c r="HH22" s="142">
        <f t="shared" si="77"/>
        <v>0</v>
      </c>
      <c r="HI22" s="33"/>
      <c r="HJ22" s="33"/>
      <c r="HK22" s="128">
        <f t="shared" si="78"/>
        <v>0</v>
      </c>
      <c r="HL22" s="33"/>
      <c r="HM22" s="33"/>
      <c r="HN22" s="142">
        <f t="shared" si="79"/>
        <v>0</v>
      </c>
      <c r="HO22" s="33"/>
      <c r="HP22" s="33"/>
      <c r="HQ22" s="128">
        <f t="shared" si="80"/>
        <v>0</v>
      </c>
      <c r="HR22" s="143">
        <f t="shared" si="81"/>
        <v>0</v>
      </c>
    </row>
    <row r="23" spans="1:226" s="108" customFormat="1" ht="20.25" customHeight="1">
      <c r="A23" s="30">
        <v>15</v>
      </c>
      <c r="B23" s="30" t="s">
        <v>114</v>
      </c>
      <c r="C23" s="30" t="s">
        <v>141</v>
      </c>
      <c r="D23" s="31" t="s">
        <v>213</v>
      </c>
      <c r="E23" s="65" t="str">
        <f t="shared" si="0"/>
        <v>1313KT2T468</v>
      </c>
      <c r="F23" s="113" t="s">
        <v>214</v>
      </c>
      <c r="G23" s="114" t="s">
        <v>209</v>
      </c>
      <c r="H23" s="110" t="str">
        <f t="shared" si="1"/>
        <v>30/03/1993</v>
      </c>
      <c r="I23" s="31" t="s">
        <v>215</v>
      </c>
      <c r="J23" s="31" t="s">
        <v>172</v>
      </c>
      <c r="K23" s="31" t="s">
        <v>191</v>
      </c>
      <c r="L23" s="31" t="s">
        <v>216</v>
      </c>
      <c r="M23" s="30" t="s">
        <v>217</v>
      </c>
      <c r="N23" s="33"/>
      <c r="O23" s="33"/>
      <c r="P23" s="142">
        <f t="shared" si="2"/>
        <v>0</v>
      </c>
      <c r="Q23" s="33"/>
      <c r="R23" s="33"/>
      <c r="S23" s="128">
        <f t="shared" si="5"/>
        <v>0</v>
      </c>
      <c r="T23" s="33"/>
      <c r="U23" s="33"/>
      <c r="V23" s="142">
        <f t="shared" si="6"/>
        <v>0</v>
      </c>
      <c r="W23" s="33"/>
      <c r="X23" s="33"/>
      <c r="Y23" s="128">
        <f t="shared" si="7"/>
        <v>0</v>
      </c>
      <c r="Z23" s="143">
        <f t="shared" si="8"/>
        <v>0</v>
      </c>
      <c r="AA23" s="33"/>
      <c r="AB23" s="33"/>
      <c r="AC23" s="33"/>
      <c r="AD23" s="33"/>
      <c r="AE23" s="142">
        <f t="shared" si="9"/>
        <v>0</v>
      </c>
      <c r="AF23" s="33"/>
      <c r="AG23" s="33"/>
      <c r="AH23" s="128">
        <f t="shared" si="10"/>
        <v>0</v>
      </c>
      <c r="AI23" s="32"/>
      <c r="AJ23" s="32"/>
      <c r="AK23" s="142">
        <f t="shared" si="11"/>
        <v>0</v>
      </c>
      <c r="AL23" s="33"/>
      <c r="AM23" s="33"/>
      <c r="AN23" s="128">
        <f t="shared" si="12"/>
        <v>0</v>
      </c>
      <c r="AO23" s="143">
        <f t="shared" si="13"/>
        <v>0</v>
      </c>
      <c r="AP23" s="131"/>
      <c r="AQ23" s="131"/>
      <c r="AR23" s="142">
        <f t="shared" si="14"/>
        <v>0</v>
      </c>
      <c r="AS23" s="131"/>
      <c r="AT23" s="131"/>
      <c r="AU23" s="128">
        <f t="shared" si="15"/>
        <v>0</v>
      </c>
      <c r="AV23" s="131"/>
      <c r="AW23" s="131"/>
      <c r="AX23" s="142">
        <f t="shared" si="16"/>
        <v>0</v>
      </c>
      <c r="AY23" s="33"/>
      <c r="AZ23" s="33"/>
      <c r="BA23" s="128">
        <f t="shared" si="17"/>
        <v>0</v>
      </c>
      <c r="BB23" s="143">
        <f t="shared" si="18"/>
        <v>0</v>
      </c>
      <c r="BC23" s="33"/>
      <c r="BD23" s="33"/>
      <c r="BE23" s="142">
        <f t="shared" si="19"/>
        <v>0</v>
      </c>
      <c r="BF23" s="33"/>
      <c r="BG23" s="33"/>
      <c r="BH23" s="128">
        <f t="shared" si="20"/>
        <v>0</v>
      </c>
      <c r="BI23" s="33"/>
      <c r="BJ23" s="33"/>
      <c r="BK23" s="142">
        <f t="shared" si="21"/>
        <v>0</v>
      </c>
      <c r="BL23" s="33"/>
      <c r="BM23" s="33"/>
      <c r="BN23" s="128">
        <f t="shared" si="22"/>
        <v>0</v>
      </c>
      <c r="BO23" s="143">
        <f t="shared" si="23"/>
        <v>0</v>
      </c>
      <c r="BP23" s="33"/>
      <c r="BQ23" s="33"/>
      <c r="BR23" s="33"/>
      <c r="BS23" s="33"/>
      <c r="BT23" s="142">
        <f t="shared" si="24"/>
        <v>0</v>
      </c>
      <c r="BU23" s="33"/>
      <c r="BV23" s="33"/>
      <c r="BW23" s="128">
        <f t="shared" si="25"/>
        <v>0</v>
      </c>
      <c r="BX23" s="33"/>
      <c r="BY23" s="33"/>
      <c r="BZ23" s="142">
        <f t="shared" si="26"/>
        <v>0</v>
      </c>
      <c r="CA23" s="33"/>
      <c r="CB23" s="33"/>
      <c r="CC23" s="128">
        <f t="shared" si="27"/>
        <v>0</v>
      </c>
      <c r="CD23" s="143">
        <f t="shared" si="28"/>
        <v>0</v>
      </c>
      <c r="CE23" s="50">
        <v>6</v>
      </c>
      <c r="CF23" s="50">
        <v>6</v>
      </c>
      <c r="CG23" s="128">
        <f t="shared" si="29"/>
        <v>6</v>
      </c>
      <c r="CH23" s="127"/>
      <c r="CI23" s="126"/>
      <c r="CJ23" s="128">
        <f t="shared" si="30"/>
        <v>3</v>
      </c>
      <c r="CK23" s="126"/>
      <c r="CL23" s="126"/>
      <c r="CM23" s="128">
        <f t="shared" si="31"/>
        <v>0</v>
      </c>
      <c r="CN23" s="126"/>
      <c r="CO23" s="126"/>
      <c r="CP23" s="128">
        <f t="shared" si="32"/>
        <v>0</v>
      </c>
      <c r="CQ23" s="128">
        <f t="shared" si="33"/>
        <v>3</v>
      </c>
      <c r="CR23" s="33"/>
      <c r="CS23" s="33"/>
      <c r="CT23" s="142">
        <f t="shared" si="34"/>
        <v>0</v>
      </c>
      <c r="CU23" s="33"/>
      <c r="CV23" s="33"/>
      <c r="CW23" s="128">
        <f t="shared" si="35"/>
        <v>0</v>
      </c>
      <c r="CX23" s="33"/>
      <c r="CY23" s="33"/>
      <c r="CZ23" s="142">
        <f t="shared" si="36"/>
        <v>0</v>
      </c>
      <c r="DA23" s="33"/>
      <c r="DB23" s="33"/>
      <c r="DC23" s="128">
        <f t="shared" si="37"/>
        <v>0</v>
      </c>
      <c r="DD23" s="143">
        <f t="shared" si="38"/>
        <v>0</v>
      </c>
      <c r="DE23" s="33"/>
      <c r="DF23" s="33"/>
      <c r="DG23" s="142">
        <f t="shared" si="39"/>
        <v>0</v>
      </c>
      <c r="DH23" s="33"/>
      <c r="DI23" s="33"/>
      <c r="DJ23" s="128">
        <f t="shared" si="40"/>
        <v>0</v>
      </c>
      <c r="DK23" s="33"/>
      <c r="DL23" s="33"/>
      <c r="DM23" s="142">
        <f t="shared" si="41"/>
        <v>0</v>
      </c>
      <c r="DN23" s="33"/>
      <c r="DO23" s="33"/>
      <c r="DP23" s="128">
        <f t="shared" si="42"/>
        <v>0</v>
      </c>
      <c r="DQ23" s="143">
        <f t="shared" si="43"/>
        <v>0</v>
      </c>
      <c r="DR23" s="33"/>
      <c r="DS23" s="33"/>
      <c r="DT23" s="142">
        <f t="shared" si="44"/>
        <v>0</v>
      </c>
      <c r="DU23" s="33"/>
      <c r="DV23" s="33"/>
      <c r="DW23" s="128">
        <f t="shared" si="45"/>
        <v>0</v>
      </c>
      <c r="DX23" s="33"/>
      <c r="DY23" s="33"/>
      <c r="DZ23" s="142">
        <f t="shared" si="46"/>
        <v>0</v>
      </c>
      <c r="EA23" s="33"/>
      <c r="EB23" s="33"/>
      <c r="EC23" s="128">
        <f t="shared" si="47"/>
        <v>0</v>
      </c>
      <c r="ED23" s="143">
        <f t="shared" si="48"/>
        <v>0</v>
      </c>
      <c r="EE23" s="33"/>
      <c r="EF23" s="33"/>
      <c r="EG23" s="33"/>
      <c r="EH23" s="142">
        <f t="shared" si="49"/>
        <v>0</v>
      </c>
      <c r="EI23" s="33"/>
      <c r="EJ23" s="33"/>
      <c r="EK23" s="128">
        <f t="shared" si="50"/>
        <v>0</v>
      </c>
      <c r="EL23" s="33"/>
      <c r="EM23" s="33"/>
      <c r="EN23" s="142">
        <f t="shared" si="51"/>
        <v>0</v>
      </c>
      <c r="EO23" s="33"/>
      <c r="EP23" s="33"/>
      <c r="EQ23" s="128">
        <f t="shared" si="52"/>
        <v>0</v>
      </c>
      <c r="ER23" s="143">
        <f t="shared" si="53"/>
        <v>0</v>
      </c>
      <c r="ES23" s="33"/>
      <c r="ET23" s="33"/>
      <c r="EU23" s="142">
        <f t="shared" si="54"/>
        <v>0</v>
      </c>
      <c r="EV23" s="33"/>
      <c r="EW23" s="33"/>
      <c r="EX23" s="128">
        <f t="shared" si="55"/>
        <v>0</v>
      </c>
      <c r="EY23" s="35"/>
      <c r="EZ23" s="35"/>
      <c r="FA23" s="142">
        <f t="shared" si="56"/>
        <v>0</v>
      </c>
      <c r="FB23" s="35"/>
      <c r="FC23" s="35"/>
      <c r="FD23" s="128">
        <f t="shared" si="57"/>
        <v>0</v>
      </c>
      <c r="FE23" s="143">
        <f t="shared" si="58"/>
        <v>0</v>
      </c>
      <c r="FF23" s="103"/>
      <c r="FG23" s="103"/>
      <c r="FH23" s="142">
        <f t="shared" si="59"/>
        <v>0</v>
      </c>
      <c r="FI23" s="33"/>
      <c r="FJ23" s="33"/>
      <c r="FK23" s="128">
        <f t="shared" si="60"/>
        <v>0</v>
      </c>
      <c r="FL23" s="35"/>
      <c r="FM23" s="35"/>
      <c r="FN23" s="142">
        <f t="shared" si="61"/>
        <v>0</v>
      </c>
      <c r="FO23" s="35"/>
      <c r="FP23" s="35"/>
      <c r="FQ23" s="128">
        <f t="shared" si="62"/>
        <v>0</v>
      </c>
      <c r="FR23" s="143">
        <f t="shared" si="63"/>
        <v>0</v>
      </c>
      <c r="FS23" s="126">
        <v>5</v>
      </c>
      <c r="FT23" s="126">
        <v>5</v>
      </c>
      <c r="FU23" s="128">
        <f t="shared" si="64"/>
        <v>5</v>
      </c>
      <c r="FV23" s="127"/>
      <c r="FW23" s="126"/>
      <c r="FX23" s="128">
        <f t="shared" si="3"/>
        <v>2.5</v>
      </c>
      <c r="FY23" s="126"/>
      <c r="FZ23" s="126"/>
      <c r="GA23" s="128">
        <f t="shared" si="65"/>
        <v>0</v>
      </c>
      <c r="GB23" s="126"/>
      <c r="GC23" s="126"/>
      <c r="GD23" s="128">
        <f t="shared" si="4"/>
        <v>0</v>
      </c>
      <c r="GE23" s="128">
        <f t="shared" si="66"/>
        <v>2.5</v>
      </c>
      <c r="GF23" s="33"/>
      <c r="GG23" s="33"/>
      <c r="GH23" s="142">
        <f t="shared" si="67"/>
        <v>0</v>
      </c>
      <c r="GI23" s="33"/>
      <c r="GJ23" s="33"/>
      <c r="GK23" s="128">
        <f t="shared" si="68"/>
        <v>0</v>
      </c>
      <c r="GL23" s="33"/>
      <c r="GM23" s="33"/>
      <c r="GN23" s="142">
        <f t="shared" si="69"/>
        <v>0</v>
      </c>
      <c r="GO23" s="33"/>
      <c r="GP23" s="33"/>
      <c r="GQ23" s="128">
        <f t="shared" si="70"/>
        <v>0</v>
      </c>
      <c r="GR23" s="143">
        <f t="shared" si="71"/>
        <v>0</v>
      </c>
      <c r="GS23" s="33"/>
      <c r="GT23" s="33"/>
      <c r="GU23" s="142">
        <f t="shared" si="72"/>
        <v>0</v>
      </c>
      <c r="GV23" s="33"/>
      <c r="GW23" s="33"/>
      <c r="GX23" s="128">
        <f t="shared" si="73"/>
        <v>0</v>
      </c>
      <c r="GY23" s="33"/>
      <c r="GZ23" s="33"/>
      <c r="HA23" s="142">
        <f t="shared" si="74"/>
        <v>0</v>
      </c>
      <c r="HB23" s="33"/>
      <c r="HC23" s="33"/>
      <c r="HD23" s="128">
        <f t="shared" si="75"/>
        <v>0</v>
      </c>
      <c r="HE23" s="143">
        <f t="shared" si="76"/>
        <v>0</v>
      </c>
      <c r="HF23" s="33"/>
      <c r="HG23" s="33"/>
      <c r="HH23" s="142">
        <f t="shared" si="77"/>
        <v>0</v>
      </c>
      <c r="HI23" s="33"/>
      <c r="HJ23" s="33"/>
      <c r="HK23" s="128">
        <f t="shared" si="78"/>
        <v>0</v>
      </c>
      <c r="HL23" s="33"/>
      <c r="HM23" s="33"/>
      <c r="HN23" s="142">
        <f t="shared" si="79"/>
        <v>0</v>
      </c>
      <c r="HO23" s="33"/>
      <c r="HP23" s="33"/>
      <c r="HQ23" s="128">
        <f t="shared" si="80"/>
        <v>0</v>
      </c>
      <c r="HR23" s="143">
        <f t="shared" si="81"/>
        <v>0</v>
      </c>
    </row>
    <row r="24" spans="1:226" s="108" customFormat="1" ht="20.25" customHeight="1">
      <c r="A24" s="30">
        <v>16</v>
      </c>
      <c r="B24" s="30" t="s">
        <v>114</v>
      </c>
      <c r="C24" s="30" t="s">
        <v>141</v>
      </c>
      <c r="D24" s="31" t="s">
        <v>218</v>
      </c>
      <c r="E24" s="65" t="str">
        <f t="shared" si="0"/>
        <v>1313KT2T413</v>
      </c>
      <c r="F24" s="107" t="s">
        <v>219</v>
      </c>
      <c r="G24" s="68" t="s">
        <v>220</v>
      </c>
      <c r="H24" s="66" t="str">
        <f t="shared" si="1"/>
        <v>30/03/1992</v>
      </c>
      <c r="I24" s="31" t="s">
        <v>215</v>
      </c>
      <c r="J24" s="31" t="s">
        <v>172</v>
      </c>
      <c r="K24" s="31" t="s">
        <v>138</v>
      </c>
      <c r="L24" s="31" t="s">
        <v>221</v>
      </c>
      <c r="M24" s="30" t="s">
        <v>222</v>
      </c>
      <c r="N24" s="33"/>
      <c r="O24" s="33"/>
      <c r="P24" s="142">
        <f t="shared" si="2"/>
        <v>0</v>
      </c>
      <c r="Q24" s="33"/>
      <c r="R24" s="33"/>
      <c r="S24" s="128">
        <f t="shared" si="5"/>
        <v>0</v>
      </c>
      <c r="T24" s="33"/>
      <c r="U24" s="33"/>
      <c r="V24" s="142">
        <f t="shared" si="6"/>
        <v>0</v>
      </c>
      <c r="W24" s="33"/>
      <c r="X24" s="33"/>
      <c r="Y24" s="128">
        <f t="shared" si="7"/>
        <v>0</v>
      </c>
      <c r="Z24" s="143">
        <f t="shared" si="8"/>
        <v>0</v>
      </c>
      <c r="AA24" s="33"/>
      <c r="AB24" s="33"/>
      <c r="AC24" s="33"/>
      <c r="AD24" s="33"/>
      <c r="AE24" s="142">
        <f t="shared" si="9"/>
        <v>0</v>
      </c>
      <c r="AF24" s="33"/>
      <c r="AG24" s="33"/>
      <c r="AH24" s="128">
        <f t="shared" si="10"/>
        <v>0</v>
      </c>
      <c r="AI24" s="32"/>
      <c r="AJ24" s="32"/>
      <c r="AK24" s="142">
        <f t="shared" si="11"/>
        <v>0</v>
      </c>
      <c r="AL24" s="33"/>
      <c r="AM24" s="33"/>
      <c r="AN24" s="128">
        <f t="shared" si="12"/>
        <v>0</v>
      </c>
      <c r="AO24" s="143">
        <f t="shared" si="13"/>
        <v>0</v>
      </c>
      <c r="AP24" s="131">
        <v>7</v>
      </c>
      <c r="AQ24" s="131">
        <v>6</v>
      </c>
      <c r="AR24" s="142">
        <f t="shared" si="14"/>
        <v>6.3</v>
      </c>
      <c r="AS24" s="131">
        <v>5</v>
      </c>
      <c r="AT24" s="131"/>
      <c r="AU24" s="128">
        <f t="shared" si="15"/>
        <v>5.7</v>
      </c>
      <c r="AV24" s="131"/>
      <c r="AW24" s="131"/>
      <c r="AX24" s="142">
        <f t="shared" si="16"/>
        <v>0</v>
      </c>
      <c r="AY24" s="131"/>
      <c r="AZ24" s="131"/>
      <c r="BA24" s="128">
        <f t="shared" si="17"/>
        <v>0</v>
      </c>
      <c r="BB24" s="143">
        <f t="shared" si="18"/>
        <v>5.7</v>
      </c>
      <c r="BC24" s="33"/>
      <c r="BD24" s="33"/>
      <c r="BE24" s="142">
        <f t="shared" si="19"/>
        <v>0</v>
      </c>
      <c r="BF24" s="33"/>
      <c r="BG24" s="33"/>
      <c r="BH24" s="128">
        <f t="shared" si="20"/>
        <v>0</v>
      </c>
      <c r="BI24" s="33"/>
      <c r="BJ24" s="33"/>
      <c r="BK24" s="142">
        <f t="shared" si="21"/>
        <v>0</v>
      </c>
      <c r="BL24" s="33"/>
      <c r="BM24" s="33"/>
      <c r="BN24" s="128">
        <f t="shared" si="22"/>
        <v>0</v>
      </c>
      <c r="BO24" s="143">
        <f t="shared" si="23"/>
        <v>0</v>
      </c>
      <c r="BP24" s="33"/>
      <c r="BQ24" s="33"/>
      <c r="BR24" s="33"/>
      <c r="BS24" s="33"/>
      <c r="BT24" s="142">
        <f t="shared" si="24"/>
        <v>0</v>
      </c>
      <c r="BU24" s="33"/>
      <c r="BV24" s="33"/>
      <c r="BW24" s="128">
        <f t="shared" si="25"/>
        <v>0</v>
      </c>
      <c r="BX24" s="33"/>
      <c r="BY24" s="33"/>
      <c r="BZ24" s="142">
        <f t="shared" si="26"/>
        <v>0</v>
      </c>
      <c r="CA24" s="33"/>
      <c r="CB24" s="33"/>
      <c r="CC24" s="128">
        <f t="shared" si="27"/>
        <v>0</v>
      </c>
      <c r="CD24" s="143">
        <f t="shared" si="28"/>
        <v>0</v>
      </c>
      <c r="CE24" s="50">
        <v>7</v>
      </c>
      <c r="CF24" s="50">
        <v>4</v>
      </c>
      <c r="CG24" s="128">
        <f t="shared" si="29"/>
        <v>5</v>
      </c>
      <c r="CH24" s="126">
        <v>4</v>
      </c>
      <c r="CI24" s="126"/>
      <c r="CJ24" s="128">
        <f t="shared" si="30"/>
        <v>4.5</v>
      </c>
      <c r="CK24" s="126"/>
      <c r="CL24" s="126"/>
      <c r="CM24" s="128">
        <f t="shared" si="31"/>
        <v>0</v>
      </c>
      <c r="CN24" s="126"/>
      <c r="CO24" s="126"/>
      <c r="CP24" s="128">
        <f t="shared" si="32"/>
        <v>0</v>
      </c>
      <c r="CQ24" s="128">
        <f t="shared" si="33"/>
        <v>4.5</v>
      </c>
      <c r="CR24" s="33">
        <v>6</v>
      </c>
      <c r="CS24" s="33">
        <v>7</v>
      </c>
      <c r="CT24" s="142">
        <f t="shared" si="34"/>
        <v>6.7</v>
      </c>
      <c r="CU24" s="33">
        <v>7</v>
      </c>
      <c r="CV24" s="33"/>
      <c r="CW24" s="128">
        <f t="shared" si="35"/>
        <v>6.9</v>
      </c>
      <c r="CX24" s="33"/>
      <c r="CY24" s="33"/>
      <c r="CZ24" s="142">
        <f t="shared" si="36"/>
        <v>0</v>
      </c>
      <c r="DA24" s="33"/>
      <c r="DB24" s="33"/>
      <c r="DC24" s="128">
        <f t="shared" si="37"/>
        <v>0</v>
      </c>
      <c r="DD24" s="143">
        <f t="shared" si="38"/>
        <v>6.9</v>
      </c>
      <c r="DE24" s="33">
        <v>7</v>
      </c>
      <c r="DF24" s="33">
        <v>7</v>
      </c>
      <c r="DG24" s="142">
        <f t="shared" si="39"/>
        <v>7</v>
      </c>
      <c r="DH24" s="33">
        <v>8</v>
      </c>
      <c r="DI24" s="33"/>
      <c r="DJ24" s="128">
        <f t="shared" si="40"/>
        <v>7.5</v>
      </c>
      <c r="DK24" s="33"/>
      <c r="DL24" s="33"/>
      <c r="DM24" s="142">
        <f t="shared" si="41"/>
        <v>0</v>
      </c>
      <c r="DN24" s="33"/>
      <c r="DO24" s="33"/>
      <c r="DP24" s="128">
        <f t="shared" si="42"/>
        <v>0</v>
      </c>
      <c r="DQ24" s="143">
        <f t="shared" si="43"/>
        <v>7.5</v>
      </c>
      <c r="DR24" s="33"/>
      <c r="DS24" s="33"/>
      <c r="DT24" s="142">
        <f t="shared" si="44"/>
        <v>0</v>
      </c>
      <c r="DU24" s="33"/>
      <c r="DV24" s="33"/>
      <c r="DW24" s="128">
        <f t="shared" si="45"/>
        <v>0</v>
      </c>
      <c r="DX24" s="33"/>
      <c r="DY24" s="33"/>
      <c r="DZ24" s="142">
        <f t="shared" si="46"/>
        <v>0</v>
      </c>
      <c r="EA24" s="33"/>
      <c r="EB24" s="33"/>
      <c r="EC24" s="128">
        <f t="shared" si="47"/>
        <v>0</v>
      </c>
      <c r="ED24" s="143">
        <f t="shared" si="48"/>
        <v>0</v>
      </c>
      <c r="EE24" s="33">
        <v>8</v>
      </c>
      <c r="EF24" s="33">
        <v>8</v>
      </c>
      <c r="EG24" s="33">
        <v>8</v>
      </c>
      <c r="EH24" s="142">
        <f t="shared" si="49"/>
        <v>8</v>
      </c>
      <c r="EI24" s="33">
        <v>7</v>
      </c>
      <c r="EJ24" s="33"/>
      <c r="EK24" s="128">
        <f t="shared" si="50"/>
        <v>7.5</v>
      </c>
      <c r="EL24" s="33"/>
      <c r="EM24" s="33"/>
      <c r="EN24" s="142">
        <f t="shared" si="51"/>
        <v>0</v>
      </c>
      <c r="EO24" s="33"/>
      <c r="EP24" s="33"/>
      <c r="EQ24" s="128">
        <f t="shared" si="52"/>
        <v>0</v>
      </c>
      <c r="ER24" s="143">
        <f t="shared" si="53"/>
        <v>7.5</v>
      </c>
      <c r="ES24" s="33">
        <v>8</v>
      </c>
      <c r="ET24" s="33">
        <v>5</v>
      </c>
      <c r="EU24" s="142">
        <f t="shared" si="54"/>
        <v>6</v>
      </c>
      <c r="EV24" s="33">
        <v>6</v>
      </c>
      <c r="EW24" s="33"/>
      <c r="EX24" s="128">
        <f t="shared" si="55"/>
        <v>6</v>
      </c>
      <c r="EY24" s="35"/>
      <c r="EZ24" s="35"/>
      <c r="FA24" s="142">
        <f t="shared" si="56"/>
        <v>0</v>
      </c>
      <c r="FB24" s="35"/>
      <c r="FC24" s="35"/>
      <c r="FD24" s="128">
        <f t="shared" si="57"/>
        <v>0</v>
      </c>
      <c r="FE24" s="143">
        <f t="shared" si="58"/>
        <v>6</v>
      </c>
      <c r="FF24" s="33">
        <v>7</v>
      </c>
      <c r="FG24" s="33">
        <v>8</v>
      </c>
      <c r="FH24" s="142">
        <f t="shared" si="59"/>
        <v>7.7</v>
      </c>
      <c r="FI24" s="33">
        <v>5</v>
      </c>
      <c r="FJ24" s="33"/>
      <c r="FK24" s="128">
        <f t="shared" si="60"/>
        <v>6.4</v>
      </c>
      <c r="FL24" s="35"/>
      <c r="FM24" s="35"/>
      <c r="FN24" s="142">
        <f t="shared" si="61"/>
        <v>0</v>
      </c>
      <c r="FO24" s="35"/>
      <c r="FP24" s="35"/>
      <c r="FQ24" s="128">
        <f t="shared" si="62"/>
        <v>0</v>
      </c>
      <c r="FR24" s="143">
        <f t="shared" si="63"/>
        <v>6.4</v>
      </c>
      <c r="FS24" s="33">
        <v>6</v>
      </c>
      <c r="FT24" s="33">
        <v>6</v>
      </c>
      <c r="FU24" s="142">
        <f t="shared" si="64"/>
        <v>6</v>
      </c>
      <c r="FV24" s="33">
        <v>7</v>
      </c>
      <c r="FW24" s="33"/>
      <c r="FX24" s="128">
        <f t="shared" si="3"/>
        <v>6.5</v>
      </c>
      <c r="FY24" s="33"/>
      <c r="FZ24" s="33"/>
      <c r="GA24" s="142">
        <f t="shared" si="65"/>
        <v>0</v>
      </c>
      <c r="GB24" s="33"/>
      <c r="GC24" s="33"/>
      <c r="GD24" s="128">
        <f t="shared" si="4"/>
        <v>0</v>
      </c>
      <c r="GE24" s="143">
        <f t="shared" si="66"/>
        <v>6.5</v>
      </c>
      <c r="GF24" s="33">
        <v>7</v>
      </c>
      <c r="GG24" s="33">
        <v>7</v>
      </c>
      <c r="GH24" s="142">
        <f t="shared" si="67"/>
        <v>7</v>
      </c>
      <c r="GI24" s="33">
        <v>10</v>
      </c>
      <c r="GJ24" s="33"/>
      <c r="GK24" s="128">
        <f t="shared" si="68"/>
        <v>8.5</v>
      </c>
      <c r="GL24" s="33"/>
      <c r="GM24" s="33"/>
      <c r="GN24" s="142">
        <f t="shared" si="69"/>
        <v>0</v>
      </c>
      <c r="GO24" s="33"/>
      <c r="GP24" s="33"/>
      <c r="GQ24" s="128">
        <f t="shared" si="70"/>
        <v>0</v>
      </c>
      <c r="GR24" s="143">
        <f t="shared" si="71"/>
        <v>8.5</v>
      </c>
      <c r="GS24" s="33">
        <v>7</v>
      </c>
      <c r="GT24" s="33">
        <v>7</v>
      </c>
      <c r="GU24" s="142">
        <f t="shared" si="72"/>
        <v>7</v>
      </c>
      <c r="GV24" s="33">
        <v>6</v>
      </c>
      <c r="GW24" s="33"/>
      <c r="GX24" s="128">
        <f t="shared" si="73"/>
        <v>6.5</v>
      </c>
      <c r="GY24" s="33"/>
      <c r="GZ24" s="33"/>
      <c r="HA24" s="142">
        <f t="shared" si="74"/>
        <v>0</v>
      </c>
      <c r="HB24" s="33"/>
      <c r="HC24" s="33"/>
      <c r="HD24" s="128">
        <f t="shared" si="75"/>
        <v>0</v>
      </c>
      <c r="HE24" s="143">
        <f t="shared" si="76"/>
        <v>6.5</v>
      </c>
      <c r="HF24" s="33">
        <v>9</v>
      </c>
      <c r="HG24" s="33">
        <v>9</v>
      </c>
      <c r="HH24" s="142">
        <f t="shared" si="77"/>
        <v>9</v>
      </c>
      <c r="HI24" s="33">
        <v>7</v>
      </c>
      <c r="HJ24" s="33"/>
      <c r="HK24" s="128">
        <f t="shared" si="78"/>
        <v>8</v>
      </c>
      <c r="HL24" s="33"/>
      <c r="HM24" s="33"/>
      <c r="HN24" s="142">
        <f t="shared" si="79"/>
        <v>0</v>
      </c>
      <c r="HO24" s="33"/>
      <c r="HP24" s="33"/>
      <c r="HQ24" s="128">
        <f t="shared" si="80"/>
        <v>0</v>
      </c>
      <c r="HR24" s="143">
        <f t="shared" si="81"/>
        <v>8</v>
      </c>
    </row>
    <row r="25" spans="1:226" s="108" customFormat="1" ht="20.25" customHeight="1">
      <c r="A25" s="30">
        <v>17</v>
      </c>
      <c r="B25" s="30" t="s">
        <v>114</v>
      </c>
      <c r="C25" s="30" t="s">
        <v>175</v>
      </c>
      <c r="D25" s="31" t="s">
        <v>223</v>
      </c>
      <c r="E25" s="65" t="str">
        <f t="shared" si="0"/>
        <v>1313KT2403</v>
      </c>
      <c r="F25" s="107" t="s">
        <v>224</v>
      </c>
      <c r="G25" s="68" t="s">
        <v>225</v>
      </c>
      <c r="H25" s="66" t="str">
        <f t="shared" si="1"/>
        <v>26/02/1997</v>
      </c>
      <c r="I25" s="31" t="s">
        <v>226</v>
      </c>
      <c r="J25" s="31" t="s">
        <v>187</v>
      </c>
      <c r="K25" s="31" t="s">
        <v>227</v>
      </c>
      <c r="L25" s="31" t="s">
        <v>228</v>
      </c>
      <c r="M25" s="30" t="s">
        <v>229</v>
      </c>
      <c r="N25" s="33"/>
      <c r="O25" s="33"/>
      <c r="P25" s="142">
        <f t="shared" si="2"/>
        <v>0</v>
      </c>
      <c r="Q25" s="33"/>
      <c r="R25" s="33"/>
      <c r="S25" s="128">
        <f t="shared" si="5"/>
        <v>0</v>
      </c>
      <c r="T25" s="33"/>
      <c r="U25" s="33"/>
      <c r="V25" s="142">
        <f t="shared" si="6"/>
        <v>0</v>
      </c>
      <c r="W25" s="33"/>
      <c r="X25" s="33"/>
      <c r="Y25" s="128">
        <f t="shared" si="7"/>
        <v>0</v>
      </c>
      <c r="Z25" s="143">
        <f t="shared" si="8"/>
        <v>0</v>
      </c>
      <c r="AA25" s="33"/>
      <c r="AB25" s="33"/>
      <c r="AC25" s="33"/>
      <c r="AD25" s="33"/>
      <c r="AE25" s="142">
        <f t="shared" si="9"/>
        <v>0</v>
      </c>
      <c r="AF25" s="33"/>
      <c r="AG25" s="33"/>
      <c r="AH25" s="128">
        <f t="shared" si="10"/>
        <v>0</v>
      </c>
      <c r="AI25" s="32"/>
      <c r="AJ25" s="32"/>
      <c r="AK25" s="142">
        <f t="shared" si="11"/>
        <v>0</v>
      </c>
      <c r="AL25" s="33"/>
      <c r="AM25" s="33"/>
      <c r="AN25" s="128">
        <f t="shared" si="12"/>
        <v>0</v>
      </c>
      <c r="AO25" s="143">
        <f t="shared" si="13"/>
        <v>0</v>
      </c>
      <c r="AP25" s="131">
        <v>7</v>
      </c>
      <c r="AQ25" s="131">
        <v>6</v>
      </c>
      <c r="AR25" s="142">
        <f t="shared" si="14"/>
        <v>6.3</v>
      </c>
      <c r="AS25" s="131">
        <v>5</v>
      </c>
      <c r="AT25" s="131"/>
      <c r="AU25" s="128">
        <f t="shared" si="15"/>
        <v>5.7</v>
      </c>
      <c r="AV25" s="131"/>
      <c r="AW25" s="131"/>
      <c r="AX25" s="142">
        <f t="shared" si="16"/>
        <v>0</v>
      </c>
      <c r="AY25" s="131"/>
      <c r="AZ25" s="131"/>
      <c r="BA25" s="128">
        <f t="shared" si="17"/>
        <v>0</v>
      </c>
      <c r="BB25" s="143">
        <f t="shared" si="18"/>
        <v>5.7</v>
      </c>
      <c r="BC25" s="33">
        <v>9</v>
      </c>
      <c r="BD25" s="33">
        <v>7</v>
      </c>
      <c r="BE25" s="142">
        <f t="shared" si="19"/>
        <v>7.7</v>
      </c>
      <c r="BF25" s="33">
        <v>10</v>
      </c>
      <c r="BG25" s="33"/>
      <c r="BH25" s="128">
        <f t="shared" si="20"/>
        <v>8.9</v>
      </c>
      <c r="BI25" s="33"/>
      <c r="BJ25" s="33"/>
      <c r="BK25" s="142">
        <f t="shared" si="21"/>
        <v>0</v>
      </c>
      <c r="BL25" s="33"/>
      <c r="BM25" s="33"/>
      <c r="BN25" s="128">
        <f t="shared" si="22"/>
        <v>0</v>
      </c>
      <c r="BO25" s="143">
        <f t="shared" si="23"/>
        <v>8.9</v>
      </c>
      <c r="BP25" s="33">
        <v>9</v>
      </c>
      <c r="BQ25" s="33">
        <v>8</v>
      </c>
      <c r="BR25" s="33">
        <v>7</v>
      </c>
      <c r="BS25" s="33">
        <v>8</v>
      </c>
      <c r="BT25" s="142">
        <f t="shared" si="24"/>
        <v>7.8</v>
      </c>
      <c r="BU25" s="33">
        <v>5</v>
      </c>
      <c r="BV25" s="33"/>
      <c r="BW25" s="128">
        <f t="shared" si="25"/>
        <v>6.4</v>
      </c>
      <c r="BX25" s="33"/>
      <c r="BY25" s="33"/>
      <c r="BZ25" s="142">
        <f t="shared" si="26"/>
        <v>0</v>
      </c>
      <c r="CA25" s="33"/>
      <c r="CB25" s="33"/>
      <c r="CC25" s="128">
        <f t="shared" si="27"/>
        <v>0</v>
      </c>
      <c r="CD25" s="143">
        <f t="shared" si="28"/>
        <v>6.4</v>
      </c>
      <c r="CE25" s="33">
        <v>6</v>
      </c>
      <c r="CF25" s="33">
        <v>7</v>
      </c>
      <c r="CG25" s="142">
        <f t="shared" si="29"/>
        <v>6.7</v>
      </c>
      <c r="CH25" s="35">
        <v>8.5</v>
      </c>
      <c r="CI25" s="33"/>
      <c r="CJ25" s="128">
        <f t="shared" si="30"/>
        <v>7.6</v>
      </c>
      <c r="CK25" s="33"/>
      <c r="CL25" s="33"/>
      <c r="CM25" s="142">
        <f t="shared" si="31"/>
        <v>0</v>
      </c>
      <c r="CN25" s="33"/>
      <c r="CO25" s="33"/>
      <c r="CP25" s="128">
        <f t="shared" si="32"/>
        <v>0</v>
      </c>
      <c r="CQ25" s="143">
        <f t="shared" si="33"/>
        <v>7.6</v>
      </c>
      <c r="CR25" s="33">
        <v>7</v>
      </c>
      <c r="CS25" s="33">
        <v>8</v>
      </c>
      <c r="CT25" s="142">
        <f t="shared" si="34"/>
        <v>7.7</v>
      </c>
      <c r="CU25" s="33">
        <v>9</v>
      </c>
      <c r="CV25" s="33"/>
      <c r="CW25" s="128">
        <f t="shared" si="35"/>
        <v>8.4</v>
      </c>
      <c r="CX25" s="33"/>
      <c r="CY25" s="33"/>
      <c r="CZ25" s="142">
        <f t="shared" si="36"/>
        <v>0</v>
      </c>
      <c r="DA25" s="33"/>
      <c r="DB25" s="33"/>
      <c r="DC25" s="128">
        <f t="shared" si="37"/>
        <v>0</v>
      </c>
      <c r="DD25" s="143">
        <f t="shared" si="38"/>
        <v>8.4</v>
      </c>
      <c r="DE25" s="33">
        <v>8</v>
      </c>
      <c r="DF25" s="33">
        <v>8</v>
      </c>
      <c r="DG25" s="142">
        <f t="shared" si="39"/>
        <v>8</v>
      </c>
      <c r="DH25" s="33">
        <v>8</v>
      </c>
      <c r="DI25" s="33"/>
      <c r="DJ25" s="128">
        <f t="shared" si="40"/>
        <v>8</v>
      </c>
      <c r="DK25" s="33"/>
      <c r="DL25" s="33"/>
      <c r="DM25" s="142">
        <f t="shared" si="41"/>
        <v>0</v>
      </c>
      <c r="DN25" s="33"/>
      <c r="DO25" s="33"/>
      <c r="DP25" s="128">
        <f t="shared" si="42"/>
        <v>0</v>
      </c>
      <c r="DQ25" s="143">
        <f t="shared" si="43"/>
        <v>8</v>
      </c>
      <c r="DR25" s="33">
        <v>7</v>
      </c>
      <c r="DS25" s="33">
        <v>7</v>
      </c>
      <c r="DT25" s="142">
        <f t="shared" si="44"/>
        <v>7</v>
      </c>
      <c r="DU25" s="33">
        <v>7</v>
      </c>
      <c r="DV25" s="33"/>
      <c r="DW25" s="128">
        <f t="shared" si="45"/>
        <v>7</v>
      </c>
      <c r="DX25" s="33"/>
      <c r="DY25" s="33"/>
      <c r="DZ25" s="142">
        <f t="shared" si="46"/>
        <v>0</v>
      </c>
      <c r="EA25" s="33"/>
      <c r="EB25" s="33"/>
      <c r="EC25" s="128">
        <f t="shared" si="47"/>
        <v>0</v>
      </c>
      <c r="ED25" s="143">
        <f t="shared" si="48"/>
        <v>7</v>
      </c>
      <c r="EE25" s="33">
        <v>8</v>
      </c>
      <c r="EF25" s="33">
        <v>7</v>
      </c>
      <c r="EG25" s="33">
        <v>8</v>
      </c>
      <c r="EH25" s="142">
        <f t="shared" si="49"/>
        <v>7.6</v>
      </c>
      <c r="EI25" s="33">
        <v>7</v>
      </c>
      <c r="EJ25" s="33"/>
      <c r="EK25" s="128">
        <f t="shared" si="50"/>
        <v>7.3</v>
      </c>
      <c r="EL25" s="33"/>
      <c r="EM25" s="33"/>
      <c r="EN25" s="142">
        <f t="shared" si="51"/>
        <v>0</v>
      </c>
      <c r="EO25" s="33"/>
      <c r="EP25" s="33"/>
      <c r="EQ25" s="128">
        <f t="shared" si="52"/>
        <v>0</v>
      </c>
      <c r="ER25" s="143">
        <f t="shared" si="53"/>
        <v>7.3</v>
      </c>
      <c r="ES25" s="33">
        <v>9</v>
      </c>
      <c r="ET25" s="33">
        <v>9</v>
      </c>
      <c r="EU25" s="142">
        <f t="shared" si="54"/>
        <v>9</v>
      </c>
      <c r="EV25" s="33">
        <v>5</v>
      </c>
      <c r="EW25" s="33"/>
      <c r="EX25" s="128">
        <f t="shared" si="55"/>
        <v>7</v>
      </c>
      <c r="EY25" s="35"/>
      <c r="EZ25" s="35"/>
      <c r="FA25" s="142">
        <f t="shared" si="56"/>
        <v>0</v>
      </c>
      <c r="FB25" s="35"/>
      <c r="FC25" s="35"/>
      <c r="FD25" s="128">
        <f t="shared" si="57"/>
        <v>0</v>
      </c>
      <c r="FE25" s="143">
        <f t="shared" si="58"/>
        <v>7</v>
      </c>
      <c r="FF25" s="33">
        <v>9</v>
      </c>
      <c r="FG25" s="33">
        <v>9</v>
      </c>
      <c r="FH25" s="142">
        <f t="shared" si="59"/>
        <v>9</v>
      </c>
      <c r="FI25" s="33">
        <v>8</v>
      </c>
      <c r="FJ25" s="33"/>
      <c r="FK25" s="128">
        <f t="shared" si="60"/>
        <v>8.5</v>
      </c>
      <c r="FL25" s="35"/>
      <c r="FM25" s="35"/>
      <c r="FN25" s="142">
        <f t="shared" si="61"/>
        <v>0</v>
      </c>
      <c r="FO25" s="35"/>
      <c r="FP25" s="35"/>
      <c r="FQ25" s="128">
        <f t="shared" si="62"/>
        <v>0</v>
      </c>
      <c r="FR25" s="143">
        <f t="shared" si="63"/>
        <v>8.5</v>
      </c>
      <c r="FS25" s="33">
        <v>5</v>
      </c>
      <c r="FT25" s="33">
        <v>5</v>
      </c>
      <c r="FU25" s="142">
        <f t="shared" si="64"/>
        <v>5</v>
      </c>
      <c r="FV25" s="33">
        <v>7</v>
      </c>
      <c r="FW25" s="33"/>
      <c r="FX25" s="128">
        <f t="shared" si="3"/>
        <v>6</v>
      </c>
      <c r="FY25" s="33"/>
      <c r="FZ25" s="33"/>
      <c r="GA25" s="142">
        <f t="shared" si="65"/>
        <v>0</v>
      </c>
      <c r="GB25" s="33"/>
      <c r="GC25" s="33"/>
      <c r="GD25" s="128">
        <f t="shared" si="4"/>
        <v>0</v>
      </c>
      <c r="GE25" s="143">
        <f t="shared" si="66"/>
        <v>6</v>
      </c>
      <c r="GF25" s="33">
        <v>9</v>
      </c>
      <c r="GG25" s="33">
        <v>7</v>
      </c>
      <c r="GH25" s="142">
        <f t="shared" si="67"/>
        <v>7.7</v>
      </c>
      <c r="GI25" s="33">
        <v>9</v>
      </c>
      <c r="GJ25" s="33"/>
      <c r="GK25" s="128">
        <f t="shared" si="68"/>
        <v>8.4</v>
      </c>
      <c r="GL25" s="33"/>
      <c r="GM25" s="33"/>
      <c r="GN25" s="142">
        <f t="shared" si="69"/>
        <v>0</v>
      </c>
      <c r="GO25" s="33"/>
      <c r="GP25" s="33"/>
      <c r="GQ25" s="128">
        <f t="shared" si="70"/>
        <v>0</v>
      </c>
      <c r="GR25" s="143">
        <f t="shared" si="71"/>
        <v>8.4</v>
      </c>
      <c r="GS25" s="33">
        <v>7</v>
      </c>
      <c r="GT25" s="33">
        <v>8</v>
      </c>
      <c r="GU25" s="142">
        <f t="shared" si="72"/>
        <v>7.7</v>
      </c>
      <c r="GV25" s="33">
        <v>5</v>
      </c>
      <c r="GW25" s="33"/>
      <c r="GX25" s="128">
        <f t="shared" si="73"/>
        <v>6.4</v>
      </c>
      <c r="GY25" s="33"/>
      <c r="GZ25" s="33"/>
      <c r="HA25" s="142">
        <f t="shared" si="74"/>
        <v>0</v>
      </c>
      <c r="HB25" s="33"/>
      <c r="HC25" s="33"/>
      <c r="HD25" s="128">
        <f t="shared" si="75"/>
        <v>0</v>
      </c>
      <c r="HE25" s="143">
        <f t="shared" si="76"/>
        <v>6.4</v>
      </c>
      <c r="HF25" s="33">
        <v>8</v>
      </c>
      <c r="HG25" s="33">
        <v>8</v>
      </c>
      <c r="HH25" s="142">
        <f t="shared" si="77"/>
        <v>8</v>
      </c>
      <c r="HI25" s="33">
        <v>8</v>
      </c>
      <c r="HJ25" s="33"/>
      <c r="HK25" s="128">
        <f t="shared" si="78"/>
        <v>8</v>
      </c>
      <c r="HL25" s="33"/>
      <c r="HM25" s="33"/>
      <c r="HN25" s="142">
        <f t="shared" si="79"/>
        <v>0</v>
      </c>
      <c r="HO25" s="33"/>
      <c r="HP25" s="33"/>
      <c r="HQ25" s="128">
        <f t="shared" si="80"/>
        <v>0</v>
      </c>
      <c r="HR25" s="143">
        <f t="shared" si="81"/>
        <v>8</v>
      </c>
    </row>
    <row r="26" spans="1:226" s="108" customFormat="1" ht="20.25" customHeight="1">
      <c r="A26" s="30">
        <v>18</v>
      </c>
      <c r="B26" s="30" t="s">
        <v>114</v>
      </c>
      <c r="C26" s="30" t="s">
        <v>141</v>
      </c>
      <c r="D26" s="31" t="s">
        <v>230</v>
      </c>
      <c r="E26" s="65" t="str">
        <f t="shared" si="0"/>
        <v>1313KT2T467</v>
      </c>
      <c r="F26" s="107" t="s">
        <v>231</v>
      </c>
      <c r="G26" s="68" t="s">
        <v>232</v>
      </c>
      <c r="H26" s="66" t="str">
        <f t="shared" si="1"/>
        <v>03/03/1991</v>
      </c>
      <c r="I26" s="31" t="s">
        <v>172</v>
      </c>
      <c r="J26" s="31" t="s">
        <v>172</v>
      </c>
      <c r="K26" s="31" t="s">
        <v>132</v>
      </c>
      <c r="L26" s="31" t="s">
        <v>122</v>
      </c>
      <c r="M26" s="30" t="s">
        <v>206</v>
      </c>
      <c r="N26" s="33"/>
      <c r="O26" s="33"/>
      <c r="P26" s="142">
        <f t="shared" si="2"/>
        <v>0</v>
      </c>
      <c r="Q26" s="33"/>
      <c r="R26" s="33"/>
      <c r="S26" s="128">
        <f t="shared" si="5"/>
        <v>0</v>
      </c>
      <c r="T26" s="33"/>
      <c r="U26" s="33"/>
      <c r="V26" s="142">
        <f t="shared" si="6"/>
        <v>0</v>
      </c>
      <c r="W26" s="33"/>
      <c r="X26" s="33"/>
      <c r="Y26" s="128">
        <f t="shared" si="7"/>
        <v>0</v>
      </c>
      <c r="Z26" s="143">
        <f t="shared" si="8"/>
        <v>0</v>
      </c>
      <c r="AA26" s="33"/>
      <c r="AB26" s="33"/>
      <c r="AC26" s="33"/>
      <c r="AD26" s="33"/>
      <c r="AE26" s="142">
        <f t="shared" si="9"/>
        <v>0</v>
      </c>
      <c r="AF26" s="33"/>
      <c r="AG26" s="33"/>
      <c r="AH26" s="128">
        <f t="shared" si="10"/>
        <v>0</v>
      </c>
      <c r="AI26" s="32"/>
      <c r="AJ26" s="32"/>
      <c r="AK26" s="142">
        <f t="shared" si="11"/>
        <v>0</v>
      </c>
      <c r="AL26" s="33"/>
      <c r="AM26" s="33"/>
      <c r="AN26" s="128">
        <f t="shared" si="12"/>
        <v>0</v>
      </c>
      <c r="AO26" s="143">
        <f t="shared" si="13"/>
        <v>0</v>
      </c>
      <c r="AP26" s="131">
        <v>5</v>
      </c>
      <c r="AQ26" s="131">
        <v>5</v>
      </c>
      <c r="AR26" s="142">
        <f t="shared" si="14"/>
        <v>5</v>
      </c>
      <c r="AS26" s="131">
        <v>6</v>
      </c>
      <c r="AT26" s="131"/>
      <c r="AU26" s="128">
        <f t="shared" si="15"/>
        <v>5.5</v>
      </c>
      <c r="AV26" s="131"/>
      <c r="AW26" s="131"/>
      <c r="AX26" s="142">
        <f t="shared" si="16"/>
        <v>0</v>
      </c>
      <c r="AY26" s="131"/>
      <c r="AZ26" s="131"/>
      <c r="BA26" s="128">
        <f t="shared" si="17"/>
        <v>0</v>
      </c>
      <c r="BB26" s="143">
        <f t="shared" si="18"/>
        <v>5.5</v>
      </c>
      <c r="BC26" s="33"/>
      <c r="BD26" s="33"/>
      <c r="BE26" s="142">
        <f t="shared" si="19"/>
        <v>0</v>
      </c>
      <c r="BF26" s="33"/>
      <c r="BG26" s="33"/>
      <c r="BH26" s="128">
        <f t="shared" si="20"/>
        <v>0</v>
      </c>
      <c r="BI26" s="33"/>
      <c r="BJ26" s="33"/>
      <c r="BK26" s="142">
        <f t="shared" si="21"/>
        <v>0</v>
      </c>
      <c r="BL26" s="33"/>
      <c r="BM26" s="33"/>
      <c r="BN26" s="128">
        <f t="shared" si="22"/>
        <v>0</v>
      </c>
      <c r="BO26" s="143">
        <f t="shared" si="23"/>
        <v>0</v>
      </c>
      <c r="BP26" s="33"/>
      <c r="BQ26" s="33"/>
      <c r="BR26" s="33"/>
      <c r="BS26" s="33"/>
      <c r="BT26" s="142">
        <f t="shared" si="24"/>
        <v>0</v>
      </c>
      <c r="BU26" s="33"/>
      <c r="BV26" s="33"/>
      <c r="BW26" s="128">
        <f t="shared" si="25"/>
        <v>0</v>
      </c>
      <c r="BX26" s="33"/>
      <c r="BY26" s="33"/>
      <c r="BZ26" s="142">
        <f t="shared" si="26"/>
        <v>0</v>
      </c>
      <c r="CA26" s="33"/>
      <c r="CB26" s="33"/>
      <c r="CC26" s="128">
        <f t="shared" si="27"/>
        <v>0</v>
      </c>
      <c r="CD26" s="143">
        <f t="shared" si="28"/>
        <v>0</v>
      </c>
      <c r="CE26" s="50">
        <v>5</v>
      </c>
      <c r="CF26" s="50">
        <v>6</v>
      </c>
      <c r="CG26" s="128">
        <f t="shared" si="29"/>
        <v>5.7</v>
      </c>
      <c r="CH26" s="126">
        <v>4</v>
      </c>
      <c r="CI26" s="126"/>
      <c r="CJ26" s="128">
        <f t="shared" si="30"/>
        <v>4.9</v>
      </c>
      <c r="CK26" s="126"/>
      <c r="CL26" s="126"/>
      <c r="CM26" s="128">
        <f t="shared" si="31"/>
        <v>0</v>
      </c>
      <c r="CN26" s="126"/>
      <c r="CO26" s="126"/>
      <c r="CP26" s="128">
        <f t="shared" si="32"/>
        <v>0</v>
      </c>
      <c r="CQ26" s="128">
        <f t="shared" si="33"/>
        <v>4.9</v>
      </c>
      <c r="CR26" s="33">
        <v>6</v>
      </c>
      <c r="CS26" s="33">
        <v>7</v>
      </c>
      <c r="CT26" s="142">
        <f t="shared" si="34"/>
        <v>6.7</v>
      </c>
      <c r="CU26" s="33">
        <v>6</v>
      </c>
      <c r="CV26" s="33"/>
      <c r="CW26" s="128">
        <f t="shared" si="35"/>
        <v>6.4</v>
      </c>
      <c r="CX26" s="33"/>
      <c r="CY26" s="33"/>
      <c r="CZ26" s="142">
        <f t="shared" si="36"/>
        <v>0</v>
      </c>
      <c r="DA26" s="33"/>
      <c r="DB26" s="33"/>
      <c r="DC26" s="128">
        <f t="shared" si="37"/>
        <v>0</v>
      </c>
      <c r="DD26" s="143">
        <f t="shared" si="38"/>
        <v>6.4</v>
      </c>
      <c r="DE26" s="33">
        <v>7</v>
      </c>
      <c r="DF26" s="33">
        <v>6</v>
      </c>
      <c r="DG26" s="142">
        <f t="shared" si="39"/>
        <v>6.3</v>
      </c>
      <c r="DH26" s="33">
        <v>7</v>
      </c>
      <c r="DI26" s="33"/>
      <c r="DJ26" s="128">
        <f t="shared" si="40"/>
        <v>6.7</v>
      </c>
      <c r="DK26" s="33"/>
      <c r="DL26" s="33"/>
      <c r="DM26" s="142">
        <f t="shared" si="41"/>
        <v>0</v>
      </c>
      <c r="DN26" s="33"/>
      <c r="DO26" s="33"/>
      <c r="DP26" s="128">
        <f t="shared" si="42"/>
        <v>0</v>
      </c>
      <c r="DQ26" s="143">
        <f t="shared" si="43"/>
        <v>6.7</v>
      </c>
      <c r="DR26" s="33"/>
      <c r="DS26" s="33"/>
      <c r="DT26" s="142">
        <f t="shared" si="44"/>
        <v>0</v>
      </c>
      <c r="DU26" s="33"/>
      <c r="DV26" s="33"/>
      <c r="DW26" s="128">
        <f t="shared" si="45"/>
        <v>0</v>
      </c>
      <c r="DX26" s="33"/>
      <c r="DY26" s="33"/>
      <c r="DZ26" s="142">
        <f t="shared" si="46"/>
        <v>0</v>
      </c>
      <c r="EA26" s="33"/>
      <c r="EB26" s="33"/>
      <c r="EC26" s="128">
        <f t="shared" si="47"/>
        <v>0</v>
      </c>
      <c r="ED26" s="143">
        <f t="shared" si="48"/>
        <v>0</v>
      </c>
      <c r="EE26" s="126">
        <v>7</v>
      </c>
      <c r="EF26" s="126">
        <v>7</v>
      </c>
      <c r="EG26" s="126">
        <v>7</v>
      </c>
      <c r="EH26" s="128">
        <f t="shared" si="49"/>
        <v>7</v>
      </c>
      <c r="EI26" s="127"/>
      <c r="EJ26" s="126">
        <v>6</v>
      </c>
      <c r="EK26" s="128">
        <f t="shared" si="50"/>
        <v>6.5</v>
      </c>
      <c r="EL26" s="126"/>
      <c r="EM26" s="126"/>
      <c r="EN26" s="128">
        <f t="shared" si="51"/>
        <v>0</v>
      </c>
      <c r="EO26" s="126"/>
      <c r="EP26" s="126"/>
      <c r="EQ26" s="128">
        <f t="shared" si="52"/>
        <v>0</v>
      </c>
      <c r="ER26" s="128">
        <f t="shared" si="53"/>
        <v>6.5</v>
      </c>
      <c r="ES26" s="33">
        <v>5</v>
      </c>
      <c r="ET26" s="33">
        <v>5</v>
      </c>
      <c r="EU26" s="142">
        <f t="shared" si="54"/>
        <v>5</v>
      </c>
      <c r="EV26" s="33">
        <v>6</v>
      </c>
      <c r="EW26" s="33"/>
      <c r="EX26" s="128">
        <f t="shared" si="55"/>
        <v>5.5</v>
      </c>
      <c r="EY26" s="35"/>
      <c r="EZ26" s="35"/>
      <c r="FA26" s="142">
        <f t="shared" si="56"/>
        <v>0</v>
      </c>
      <c r="FB26" s="35"/>
      <c r="FC26" s="35"/>
      <c r="FD26" s="128">
        <f t="shared" si="57"/>
        <v>0</v>
      </c>
      <c r="FE26" s="143">
        <f t="shared" si="58"/>
        <v>5.5</v>
      </c>
      <c r="FF26" s="33">
        <v>5</v>
      </c>
      <c r="FG26" s="33">
        <v>7</v>
      </c>
      <c r="FH26" s="142">
        <f t="shared" si="59"/>
        <v>6.3</v>
      </c>
      <c r="FI26" s="33">
        <v>5</v>
      </c>
      <c r="FJ26" s="33"/>
      <c r="FK26" s="128">
        <f t="shared" si="60"/>
        <v>5.7</v>
      </c>
      <c r="FL26" s="35"/>
      <c r="FM26" s="35"/>
      <c r="FN26" s="142">
        <f t="shared" si="61"/>
        <v>0</v>
      </c>
      <c r="FO26" s="35"/>
      <c r="FP26" s="35"/>
      <c r="FQ26" s="128">
        <f t="shared" si="62"/>
        <v>0</v>
      </c>
      <c r="FR26" s="143">
        <f t="shared" si="63"/>
        <v>5.7</v>
      </c>
      <c r="FS26" s="33">
        <v>7</v>
      </c>
      <c r="FT26" s="33">
        <v>5</v>
      </c>
      <c r="FU26" s="142">
        <f t="shared" si="64"/>
        <v>5.7</v>
      </c>
      <c r="FV26" s="33">
        <v>7</v>
      </c>
      <c r="FW26" s="33"/>
      <c r="FX26" s="128">
        <f t="shared" si="3"/>
        <v>6.4</v>
      </c>
      <c r="FY26" s="33"/>
      <c r="FZ26" s="33"/>
      <c r="GA26" s="142">
        <f t="shared" si="65"/>
        <v>0</v>
      </c>
      <c r="GB26" s="33"/>
      <c r="GC26" s="33"/>
      <c r="GD26" s="128">
        <f t="shared" si="4"/>
        <v>0</v>
      </c>
      <c r="GE26" s="143">
        <f t="shared" si="66"/>
        <v>6.4</v>
      </c>
      <c r="GF26" s="33">
        <v>5</v>
      </c>
      <c r="GG26" s="33">
        <v>4</v>
      </c>
      <c r="GH26" s="142">
        <f t="shared" si="67"/>
        <v>4.3</v>
      </c>
      <c r="GI26" s="33">
        <v>7</v>
      </c>
      <c r="GJ26" s="33"/>
      <c r="GK26" s="128">
        <f t="shared" si="68"/>
        <v>5.7</v>
      </c>
      <c r="GL26" s="33"/>
      <c r="GM26" s="33"/>
      <c r="GN26" s="142">
        <f t="shared" si="69"/>
        <v>0</v>
      </c>
      <c r="GO26" s="33"/>
      <c r="GP26" s="33"/>
      <c r="GQ26" s="128">
        <f t="shared" si="70"/>
        <v>0</v>
      </c>
      <c r="GR26" s="143">
        <f t="shared" si="71"/>
        <v>5.7</v>
      </c>
      <c r="GS26" s="33"/>
      <c r="GT26" s="33"/>
      <c r="GU26" s="142">
        <f t="shared" si="72"/>
        <v>0</v>
      </c>
      <c r="GV26" s="33"/>
      <c r="GW26" s="33"/>
      <c r="GX26" s="128">
        <f t="shared" si="73"/>
        <v>0</v>
      </c>
      <c r="GY26" s="33"/>
      <c r="GZ26" s="33"/>
      <c r="HA26" s="142">
        <f t="shared" si="74"/>
        <v>0</v>
      </c>
      <c r="HB26" s="33"/>
      <c r="HC26" s="33"/>
      <c r="HD26" s="128">
        <f t="shared" si="75"/>
        <v>0</v>
      </c>
      <c r="HE26" s="143">
        <f t="shared" si="76"/>
        <v>0</v>
      </c>
      <c r="HF26" s="33">
        <v>7</v>
      </c>
      <c r="HG26" s="33">
        <v>9</v>
      </c>
      <c r="HH26" s="142">
        <f t="shared" si="77"/>
        <v>8.3</v>
      </c>
      <c r="HI26" s="33">
        <v>3</v>
      </c>
      <c r="HJ26" s="33"/>
      <c r="HK26" s="128">
        <f t="shared" si="78"/>
        <v>5.7</v>
      </c>
      <c r="HL26" s="33"/>
      <c r="HM26" s="33"/>
      <c r="HN26" s="142">
        <f t="shared" si="79"/>
        <v>0</v>
      </c>
      <c r="HO26" s="33"/>
      <c r="HP26" s="33"/>
      <c r="HQ26" s="128">
        <f t="shared" si="80"/>
        <v>0</v>
      </c>
      <c r="HR26" s="143">
        <f t="shared" si="81"/>
        <v>5.7</v>
      </c>
    </row>
    <row r="27" spans="1:226" s="108" customFormat="1" ht="20.25" customHeight="1">
      <c r="A27" s="30">
        <v>19</v>
      </c>
      <c r="B27" s="30" t="s">
        <v>114</v>
      </c>
      <c r="C27" s="30" t="s">
        <v>175</v>
      </c>
      <c r="D27" s="31" t="s">
        <v>134</v>
      </c>
      <c r="E27" s="65" t="s">
        <v>623</v>
      </c>
      <c r="F27" s="107" t="s">
        <v>135</v>
      </c>
      <c r="G27" s="68" t="s">
        <v>136</v>
      </c>
      <c r="H27" s="66" t="s">
        <v>624</v>
      </c>
      <c r="I27" s="31" t="s">
        <v>137</v>
      </c>
      <c r="J27" s="31" t="s">
        <v>137</v>
      </c>
      <c r="K27" s="31" t="s">
        <v>138</v>
      </c>
      <c r="L27" s="31" t="s">
        <v>139</v>
      </c>
      <c r="M27" s="30" t="s">
        <v>140</v>
      </c>
      <c r="N27" s="33"/>
      <c r="O27" s="33"/>
      <c r="P27" s="142">
        <f t="shared" si="2"/>
        <v>0</v>
      </c>
      <c r="Q27" s="33"/>
      <c r="R27" s="33"/>
      <c r="S27" s="128">
        <f t="shared" si="5"/>
        <v>0</v>
      </c>
      <c r="T27" s="33"/>
      <c r="U27" s="33"/>
      <c r="V27" s="142">
        <f t="shared" si="6"/>
        <v>0</v>
      </c>
      <c r="W27" s="33"/>
      <c r="X27" s="33"/>
      <c r="Y27" s="128">
        <f t="shared" si="7"/>
        <v>0</v>
      </c>
      <c r="Z27" s="143">
        <f t="shared" si="8"/>
        <v>0</v>
      </c>
      <c r="AA27" s="33">
        <v>7</v>
      </c>
      <c r="AB27" s="33"/>
      <c r="AC27" s="33">
        <v>8</v>
      </c>
      <c r="AD27" s="33">
        <v>8</v>
      </c>
      <c r="AE27" s="142">
        <f t="shared" si="9"/>
        <v>6.5</v>
      </c>
      <c r="AF27" s="33">
        <v>8</v>
      </c>
      <c r="AG27" s="33"/>
      <c r="AH27" s="128">
        <f t="shared" si="10"/>
        <v>7.3</v>
      </c>
      <c r="AI27" s="32"/>
      <c r="AJ27" s="32"/>
      <c r="AK27" s="142">
        <f t="shared" si="11"/>
        <v>0</v>
      </c>
      <c r="AL27" s="33"/>
      <c r="AM27" s="33"/>
      <c r="AN27" s="128">
        <f t="shared" si="12"/>
        <v>0</v>
      </c>
      <c r="AO27" s="143">
        <f t="shared" si="13"/>
        <v>7.3</v>
      </c>
      <c r="AP27" s="131">
        <v>9</v>
      </c>
      <c r="AQ27" s="131">
        <v>9</v>
      </c>
      <c r="AR27" s="142">
        <f t="shared" si="14"/>
        <v>9</v>
      </c>
      <c r="AS27" s="131">
        <v>9</v>
      </c>
      <c r="AT27" s="131"/>
      <c r="AU27" s="128">
        <f t="shared" si="15"/>
        <v>9</v>
      </c>
      <c r="AV27" s="131"/>
      <c r="AW27" s="131"/>
      <c r="AX27" s="142">
        <f t="shared" si="16"/>
        <v>0</v>
      </c>
      <c r="AY27" s="131"/>
      <c r="AZ27" s="131"/>
      <c r="BA27" s="128">
        <f t="shared" si="17"/>
        <v>0</v>
      </c>
      <c r="BB27" s="143">
        <f t="shared" si="18"/>
        <v>9</v>
      </c>
      <c r="BC27" s="33">
        <v>9</v>
      </c>
      <c r="BD27" s="33">
        <v>8</v>
      </c>
      <c r="BE27" s="142">
        <f t="shared" si="19"/>
        <v>8.3</v>
      </c>
      <c r="BF27" s="33">
        <v>9</v>
      </c>
      <c r="BG27" s="33"/>
      <c r="BH27" s="128">
        <f t="shared" si="20"/>
        <v>8.7</v>
      </c>
      <c r="BI27" s="33"/>
      <c r="BJ27" s="33"/>
      <c r="BK27" s="142">
        <f t="shared" si="21"/>
        <v>0</v>
      </c>
      <c r="BL27" s="33"/>
      <c r="BM27" s="33"/>
      <c r="BN27" s="128">
        <f t="shared" si="22"/>
        <v>0</v>
      </c>
      <c r="BO27" s="143">
        <f t="shared" si="23"/>
        <v>8.7</v>
      </c>
      <c r="BP27" s="33">
        <v>7</v>
      </c>
      <c r="BQ27" s="33">
        <v>8</v>
      </c>
      <c r="BR27" s="33">
        <v>6</v>
      </c>
      <c r="BS27" s="33">
        <v>7</v>
      </c>
      <c r="BT27" s="142">
        <f t="shared" si="24"/>
        <v>6.8</v>
      </c>
      <c r="BU27" s="35">
        <v>4.9</v>
      </c>
      <c r="BV27" s="33"/>
      <c r="BW27" s="128">
        <f t="shared" si="25"/>
        <v>5.9</v>
      </c>
      <c r="BX27" s="33"/>
      <c r="BY27" s="33"/>
      <c r="BZ27" s="142">
        <f t="shared" si="26"/>
        <v>0</v>
      </c>
      <c r="CA27" s="33"/>
      <c r="CB27" s="33"/>
      <c r="CC27" s="128">
        <f t="shared" si="27"/>
        <v>0</v>
      </c>
      <c r="CD27" s="143">
        <f t="shared" si="28"/>
        <v>5.9</v>
      </c>
      <c r="CE27" s="132">
        <v>8</v>
      </c>
      <c r="CF27" s="132">
        <v>8</v>
      </c>
      <c r="CG27" s="142">
        <f t="shared" si="29"/>
        <v>8</v>
      </c>
      <c r="CH27" s="132">
        <v>8</v>
      </c>
      <c r="CI27" s="132"/>
      <c r="CJ27" s="128">
        <f t="shared" si="30"/>
        <v>8</v>
      </c>
      <c r="CK27" s="132"/>
      <c r="CL27" s="132"/>
      <c r="CM27" s="142">
        <f t="shared" si="31"/>
        <v>0</v>
      </c>
      <c r="CN27" s="132"/>
      <c r="CO27" s="132"/>
      <c r="CP27" s="128">
        <f t="shared" si="32"/>
        <v>0</v>
      </c>
      <c r="CQ27" s="143">
        <f t="shared" si="33"/>
        <v>8</v>
      </c>
      <c r="CR27" s="33">
        <v>8</v>
      </c>
      <c r="CS27" s="33">
        <v>7</v>
      </c>
      <c r="CT27" s="142">
        <f t="shared" si="34"/>
        <v>7.3</v>
      </c>
      <c r="CU27" s="33">
        <v>3</v>
      </c>
      <c r="CV27" s="33"/>
      <c r="CW27" s="128">
        <f t="shared" si="35"/>
        <v>5.2</v>
      </c>
      <c r="CX27" s="33"/>
      <c r="CY27" s="33"/>
      <c r="CZ27" s="142">
        <f t="shared" si="36"/>
        <v>0</v>
      </c>
      <c r="DA27" s="33"/>
      <c r="DB27" s="33"/>
      <c r="DC27" s="128">
        <f t="shared" si="37"/>
        <v>0</v>
      </c>
      <c r="DD27" s="143">
        <f t="shared" si="38"/>
        <v>5.2</v>
      </c>
      <c r="DE27" s="33">
        <v>8</v>
      </c>
      <c r="DF27" s="33">
        <v>6</v>
      </c>
      <c r="DG27" s="142">
        <f t="shared" si="39"/>
        <v>6.7</v>
      </c>
      <c r="DH27" s="33">
        <v>8</v>
      </c>
      <c r="DI27" s="33"/>
      <c r="DJ27" s="128">
        <f t="shared" si="40"/>
        <v>7.4</v>
      </c>
      <c r="DK27" s="33"/>
      <c r="DL27" s="33"/>
      <c r="DM27" s="142">
        <f t="shared" si="41"/>
        <v>0</v>
      </c>
      <c r="DN27" s="33"/>
      <c r="DO27" s="33"/>
      <c r="DP27" s="128">
        <f t="shared" si="42"/>
        <v>0</v>
      </c>
      <c r="DQ27" s="143">
        <f t="shared" si="43"/>
        <v>7.4</v>
      </c>
      <c r="DR27" s="33">
        <v>8</v>
      </c>
      <c r="DS27" s="33">
        <v>8</v>
      </c>
      <c r="DT27" s="142">
        <f t="shared" si="44"/>
        <v>8</v>
      </c>
      <c r="DU27" s="33">
        <v>8</v>
      </c>
      <c r="DV27" s="33"/>
      <c r="DW27" s="128">
        <f t="shared" si="45"/>
        <v>8</v>
      </c>
      <c r="DX27" s="33"/>
      <c r="DY27" s="33"/>
      <c r="DZ27" s="142">
        <f t="shared" si="46"/>
        <v>0</v>
      </c>
      <c r="EA27" s="33"/>
      <c r="EB27" s="33"/>
      <c r="EC27" s="128">
        <f t="shared" si="47"/>
        <v>0</v>
      </c>
      <c r="ED27" s="143">
        <f t="shared" si="48"/>
        <v>8</v>
      </c>
      <c r="EE27" s="33">
        <v>9</v>
      </c>
      <c r="EF27" s="33">
        <v>9</v>
      </c>
      <c r="EG27" s="33"/>
      <c r="EH27" s="142">
        <f t="shared" si="49"/>
        <v>5.4</v>
      </c>
      <c r="EI27" s="33">
        <v>9</v>
      </c>
      <c r="EJ27" s="33"/>
      <c r="EK27" s="128">
        <f t="shared" si="50"/>
        <v>7.2</v>
      </c>
      <c r="EL27" s="33"/>
      <c r="EM27" s="33"/>
      <c r="EN27" s="142">
        <f t="shared" si="51"/>
        <v>0</v>
      </c>
      <c r="EO27" s="33"/>
      <c r="EP27" s="33"/>
      <c r="EQ27" s="128">
        <f t="shared" si="52"/>
        <v>0</v>
      </c>
      <c r="ER27" s="143">
        <f t="shared" si="53"/>
        <v>7.2</v>
      </c>
      <c r="ES27" s="33">
        <v>9</v>
      </c>
      <c r="ET27" s="33">
        <v>10</v>
      </c>
      <c r="EU27" s="142">
        <f t="shared" si="54"/>
        <v>9.7</v>
      </c>
      <c r="EV27" s="33">
        <v>7</v>
      </c>
      <c r="EW27" s="33"/>
      <c r="EX27" s="128">
        <f t="shared" si="55"/>
        <v>8.4</v>
      </c>
      <c r="EY27" s="35"/>
      <c r="EZ27" s="35"/>
      <c r="FA27" s="142">
        <f t="shared" si="56"/>
        <v>0</v>
      </c>
      <c r="FB27" s="35"/>
      <c r="FC27" s="35"/>
      <c r="FD27" s="128">
        <f t="shared" si="57"/>
        <v>0</v>
      </c>
      <c r="FE27" s="143">
        <f t="shared" si="58"/>
        <v>8.4</v>
      </c>
      <c r="FF27" s="33">
        <v>8</v>
      </c>
      <c r="FG27" s="33">
        <v>7</v>
      </c>
      <c r="FH27" s="142">
        <f t="shared" si="59"/>
        <v>7.3</v>
      </c>
      <c r="FI27" s="33">
        <v>7</v>
      </c>
      <c r="FJ27" s="33"/>
      <c r="FK27" s="128">
        <f t="shared" si="60"/>
        <v>7.2</v>
      </c>
      <c r="FL27" s="35"/>
      <c r="FM27" s="35"/>
      <c r="FN27" s="142">
        <f t="shared" si="61"/>
        <v>0</v>
      </c>
      <c r="FO27" s="35"/>
      <c r="FP27" s="35"/>
      <c r="FQ27" s="128">
        <f t="shared" si="62"/>
        <v>0</v>
      </c>
      <c r="FR27" s="143">
        <f t="shared" si="63"/>
        <v>7.2</v>
      </c>
      <c r="FS27" s="33">
        <v>6</v>
      </c>
      <c r="FT27" s="33">
        <v>5</v>
      </c>
      <c r="FU27" s="142">
        <f t="shared" si="64"/>
        <v>5.3</v>
      </c>
      <c r="FV27" s="33">
        <v>7</v>
      </c>
      <c r="FW27" s="33"/>
      <c r="FX27" s="128">
        <f t="shared" si="3"/>
        <v>6.2</v>
      </c>
      <c r="FY27" s="33"/>
      <c r="FZ27" s="33"/>
      <c r="GA27" s="142">
        <f t="shared" si="65"/>
        <v>0</v>
      </c>
      <c r="GB27" s="33"/>
      <c r="GC27" s="33"/>
      <c r="GD27" s="128">
        <f t="shared" si="4"/>
        <v>0</v>
      </c>
      <c r="GE27" s="143">
        <f t="shared" si="66"/>
        <v>6.2</v>
      </c>
      <c r="GF27" s="33">
        <v>7</v>
      </c>
      <c r="GG27" s="33">
        <v>7</v>
      </c>
      <c r="GH27" s="142">
        <f t="shared" si="67"/>
        <v>7</v>
      </c>
      <c r="GI27" s="33">
        <v>9</v>
      </c>
      <c r="GJ27" s="33"/>
      <c r="GK27" s="128">
        <f t="shared" si="68"/>
        <v>8</v>
      </c>
      <c r="GL27" s="33"/>
      <c r="GM27" s="33"/>
      <c r="GN27" s="142">
        <f t="shared" si="69"/>
        <v>0</v>
      </c>
      <c r="GO27" s="33"/>
      <c r="GP27" s="33"/>
      <c r="GQ27" s="128">
        <f t="shared" si="70"/>
        <v>0</v>
      </c>
      <c r="GR27" s="143">
        <f t="shared" si="71"/>
        <v>8</v>
      </c>
      <c r="GS27" s="33">
        <v>9</v>
      </c>
      <c r="GT27" s="33">
        <v>8</v>
      </c>
      <c r="GU27" s="142">
        <f t="shared" si="72"/>
        <v>8.3</v>
      </c>
      <c r="GV27" s="33">
        <v>8</v>
      </c>
      <c r="GW27" s="33"/>
      <c r="GX27" s="128">
        <f t="shared" si="73"/>
        <v>8.2</v>
      </c>
      <c r="GY27" s="33"/>
      <c r="GZ27" s="33"/>
      <c r="HA27" s="142">
        <f t="shared" si="74"/>
        <v>0</v>
      </c>
      <c r="HB27" s="33"/>
      <c r="HC27" s="33"/>
      <c r="HD27" s="128">
        <f t="shared" si="75"/>
        <v>0</v>
      </c>
      <c r="HE27" s="143">
        <f t="shared" si="76"/>
        <v>8.2</v>
      </c>
      <c r="HF27" s="33">
        <v>7</v>
      </c>
      <c r="HG27" s="33">
        <v>7</v>
      </c>
      <c r="HH27" s="142">
        <f t="shared" si="77"/>
        <v>7</v>
      </c>
      <c r="HI27" s="33">
        <v>8</v>
      </c>
      <c r="HJ27" s="33"/>
      <c r="HK27" s="128">
        <f t="shared" si="78"/>
        <v>7.5</v>
      </c>
      <c r="HL27" s="33"/>
      <c r="HM27" s="33"/>
      <c r="HN27" s="142">
        <f t="shared" si="79"/>
        <v>0</v>
      </c>
      <c r="HO27" s="33"/>
      <c r="HP27" s="33"/>
      <c r="HQ27" s="128">
        <f t="shared" si="80"/>
        <v>0</v>
      </c>
      <c r="HR27" s="143">
        <f t="shared" si="81"/>
        <v>7.5</v>
      </c>
    </row>
    <row r="28" spans="1:226" s="108" customFormat="1" ht="20.25" customHeight="1">
      <c r="A28" s="30">
        <v>20</v>
      </c>
      <c r="B28" s="30" t="s">
        <v>114</v>
      </c>
      <c r="C28" s="30" t="s">
        <v>141</v>
      </c>
      <c r="D28" s="31" t="s">
        <v>237</v>
      </c>
      <c r="E28" s="65" t="str">
        <f t="shared" si="0"/>
        <v>1313KT2T401</v>
      </c>
      <c r="F28" s="113" t="s">
        <v>238</v>
      </c>
      <c r="G28" s="114" t="s">
        <v>239</v>
      </c>
      <c r="H28" s="110" t="str">
        <f t="shared" si="1"/>
        <v>02/10/1990</v>
      </c>
      <c r="I28" s="31" t="s">
        <v>187</v>
      </c>
      <c r="J28" s="31" t="s">
        <v>210</v>
      </c>
      <c r="K28" s="31" t="s">
        <v>153</v>
      </c>
      <c r="L28" s="31" t="s">
        <v>240</v>
      </c>
      <c r="M28" s="30" t="s">
        <v>123</v>
      </c>
      <c r="N28" s="33"/>
      <c r="O28" s="33"/>
      <c r="P28" s="142">
        <f t="shared" si="2"/>
        <v>0</v>
      </c>
      <c r="Q28" s="33"/>
      <c r="R28" s="33"/>
      <c r="S28" s="128">
        <f t="shared" si="5"/>
        <v>0</v>
      </c>
      <c r="T28" s="33"/>
      <c r="U28" s="33"/>
      <c r="V28" s="142">
        <f t="shared" si="6"/>
        <v>0</v>
      </c>
      <c r="W28" s="33"/>
      <c r="X28" s="33"/>
      <c r="Y28" s="128">
        <f t="shared" si="7"/>
        <v>0</v>
      </c>
      <c r="Z28" s="143">
        <f t="shared" si="8"/>
        <v>0</v>
      </c>
      <c r="AA28" s="33"/>
      <c r="AB28" s="33"/>
      <c r="AC28" s="33"/>
      <c r="AD28" s="33"/>
      <c r="AE28" s="142">
        <f t="shared" si="9"/>
        <v>0</v>
      </c>
      <c r="AF28" s="33"/>
      <c r="AG28" s="33"/>
      <c r="AH28" s="128">
        <f t="shared" si="10"/>
        <v>0</v>
      </c>
      <c r="AI28" s="32"/>
      <c r="AJ28" s="32"/>
      <c r="AK28" s="142">
        <f t="shared" si="11"/>
        <v>0</v>
      </c>
      <c r="AL28" s="33"/>
      <c r="AM28" s="33"/>
      <c r="AN28" s="128">
        <f t="shared" si="12"/>
        <v>0</v>
      </c>
      <c r="AO28" s="143">
        <f t="shared" si="13"/>
        <v>0</v>
      </c>
      <c r="AP28" s="131"/>
      <c r="AQ28" s="131"/>
      <c r="AR28" s="142">
        <f t="shared" si="14"/>
        <v>0</v>
      </c>
      <c r="AS28" s="131"/>
      <c r="AT28" s="131"/>
      <c r="AU28" s="128">
        <f t="shared" si="15"/>
        <v>0</v>
      </c>
      <c r="AV28" s="131"/>
      <c r="AW28" s="131"/>
      <c r="AX28" s="142">
        <f t="shared" si="16"/>
        <v>0</v>
      </c>
      <c r="AY28" s="131"/>
      <c r="AZ28" s="131"/>
      <c r="BA28" s="128">
        <f t="shared" si="17"/>
        <v>0</v>
      </c>
      <c r="BB28" s="143">
        <f t="shared" si="18"/>
        <v>0</v>
      </c>
      <c r="BC28" s="33"/>
      <c r="BD28" s="33"/>
      <c r="BE28" s="142">
        <f t="shared" si="19"/>
        <v>0</v>
      </c>
      <c r="BF28" s="33"/>
      <c r="BG28" s="33"/>
      <c r="BH28" s="128">
        <f t="shared" si="20"/>
        <v>0</v>
      </c>
      <c r="BI28" s="33"/>
      <c r="BJ28" s="33"/>
      <c r="BK28" s="142">
        <f t="shared" si="21"/>
        <v>0</v>
      </c>
      <c r="BL28" s="33"/>
      <c r="BM28" s="33"/>
      <c r="BN28" s="128">
        <f t="shared" si="22"/>
        <v>0</v>
      </c>
      <c r="BO28" s="143">
        <f t="shared" si="23"/>
        <v>0</v>
      </c>
      <c r="BP28" s="33"/>
      <c r="BQ28" s="33"/>
      <c r="BR28" s="33"/>
      <c r="BS28" s="33"/>
      <c r="BT28" s="142">
        <f t="shared" si="24"/>
        <v>0</v>
      </c>
      <c r="BU28" s="33"/>
      <c r="BV28" s="33"/>
      <c r="BW28" s="128">
        <f t="shared" si="25"/>
        <v>0</v>
      </c>
      <c r="BX28" s="33"/>
      <c r="BY28" s="33"/>
      <c r="BZ28" s="142">
        <f t="shared" si="26"/>
        <v>0</v>
      </c>
      <c r="CA28" s="33"/>
      <c r="CB28" s="33"/>
      <c r="CC28" s="128">
        <f t="shared" si="27"/>
        <v>0</v>
      </c>
      <c r="CD28" s="143">
        <f t="shared" si="28"/>
        <v>0</v>
      </c>
      <c r="CE28" s="33">
        <v>6</v>
      </c>
      <c r="CF28" s="33">
        <v>7</v>
      </c>
      <c r="CG28" s="142">
        <f t="shared" si="29"/>
        <v>6.7</v>
      </c>
      <c r="CH28" s="33">
        <v>4</v>
      </c>
      <c r="CI28" s="33"/>
      <c r="CJ28" s="128">
        <f t="shared" si="30"/>
        <v>5.4</v>
      </c>
      <c r="CK28" s="33"/>
      <c r="CL28" s="33"/>
      <c r="CM28" s="142">
        <f t="shared" si="31"/>
        <v>0</v>
      </c>
      <c r="CN28" s="33"/>
      <c r="CO28" s="33"/>
      <c r="CP28" s="128">
        <f t="shared" si="32"/>
        <v>0</v>
      </c>
      <c r="CQ28" s="143">
        <f t="shared" si="33"/>
        <v>5.4</v>
      </c>
      <c r="CR28" s="33">
        <v>7</v>
      </c>
      <c r="CS28" s="33">
        <v>7</v>
      </c>
      <c r="CT28" s="142">
        <f t="shared" si="34"/>
        <v>7</v>
      </c>
      <c r="CU28" s="33">
        <v>7</v>
      </c>
      <c r="CV28" s="33"/>
      <c r="CW28" s="128">
        <f t="shared" si="35"/>
        <v>7</v>
      </c>
      <c r="CX28" s="33"/>
      <c r="CY28" s="33"/>
      <c r="CZ28" s="142">
        <f t="shared" si="36"/>
        <v>0</v>
      </c>
      <c r="DA28" s="33"/>
      <c r="DB28" s="33"/>
      <c r="DC28" s="128">
        <f t="shared" si="37"/>
        <v>0</v>
      </c>
      <c r="DD28" s="143">
        <f t="shared" si="38"/>
        <v>7</v>
      </c>
      <c r="DE28" s="50">
        <v>8</v>
      </c>
      <c r="DF28" s="97"/>
      <c r="DG28" s="128">
        <f t="shared" si="39"/>
        <v>2.7</v>
      </c>
      <c r="DH28" s="126"/>
      <c r="DI28" s="126"/>
      <c r="DJ28" s="128">
        <f t="shared" si="40"/>
        <v>1.4</v>
      </c>
      <c r="DK28" s="126"/>
      <c r="DL28" s="126"/>
      <c r="DM28" s="128">
        <f t="shared" si="41"/>
        <v>0</v>
      </c>
      <c r="DN28" s="126"/>
      <c r="DO28" s="126"/>
      <c r="DP28" s="128">
        <f t="shared" si="42"/>
        <v>0</v>
      </c>
      <c r="DQ28" s="128">
        <f t="shared" si="43"/>
        <v>1.4</v>
      </c>
      <c r="DR28" s="33"/>
      <c r="DS28" s="33"/>
      <c r="DT28" s="142">
        <f t="shared" si="44"/>
        <v>0</v>
      </c>
      <c r="DU28" s="33"/>
      <c r="DV28" s="33"/>
      <c r="DW28" s="128">
        <f t="shared" si="45"/>
        <v>0</v>
      </c>
      <c r="DX28" s="33"/>
      <c r="DY28" s="33"/>
      <c r="DZ28" s="142">
        <f t="shared" si="46"/>
        <v>0</v>
      </c>
      <c r="EA28" s="33"/>
      <c r="EB28" s="33"/>
      <c r="EC28" s="128">
        <f t="shared" si="47"/>
        <v>0</v>
      </c>
      <c r="ED28" s="143">
        <f t="shared" si="48"/>
        <v>0</v>
      </c>
      <c r="EE28" s="126">
        <v>7</v>
      </c>
      <c r="EF28" s="126">
        <v>6</v>
      </c>
      <c r="EG28" s="126">
        <v>7</v>
      </c>
      <c r="EH28" s="128">
        <f t="shared" si="49"/>
        <v>6.6</v>
      </c>
      <c r="EI28" s="127"/>
      <c r="EJ28" s="127"/>
      <c r="EK28" s="128">
        <f t="shared" si="50"/>
        <v>3.3</v>
      </c>
      <c r="EL28" s="126"/>
      <c r="EM28" s="126"/>
      <c r="EN28" s="128">
        <f t="shared" si="51"/>
        <v>0</v>
      </c>
      <c r="EO28" s="126"/>
      <c r="EP28" s="126"/>
      <c r="EQ28" s="128">
        <f t="shared" si="52"/>
        <v>0</v>
      </c>
      <c r="ER28" s="128">
        <f t="shared" si="53"/>
        <v>3.3</v>
      </c>
      <c r="ES28" s="33">
        <v>8</v>
      </c>
      <c r="ET28" s="33">
        <v>5</v>
      </c>
      <c r="EU28" s="142">
        <f t="shared" si="54"/>
        <v>6</v>
      </c>
      <c r="EV28" s="33">
        <v>5</v>
      </c>
      <c r="EW28" s="33"/>
      <c r="EX28" s="128">
        <f t="shared" si="55"/>
        <v>5.5</v>
      </c>
      <c r="EY28" s="35"/>
      <c r="EZ28" s="35"/>
      <c r="FA28" s="142">
        <f t="shared" si="56"/>
        <v>0</v>
      </c>
      <c r="FB28" s="35"/>
      <c r="FC28" s="35"/>
      <c r="FD28" s="128">
        <f t="shared" si="57"/>
        <v>0</v>
      </c>
      <c r="FE28" s="143">
        <f t="shared" si="58"/>
        <v>5.5</v>
      </c>
      <c r="FF28" s="33">
        <v>9</v>
      </c>
      <c r="FG28" s="33">
        <v>8</v>
      </c>
      <c r="FH28" s="142">
        <f t="shared" si="59"/>
        <v>8.3</v>
      </c>
      <c r="FI28" s="33">
        <v>7</v>
      </c>
      <c r="FJ28" s="33"/>
      <c r="FK28" s="128">
        <f t="shared" si="60"/>
        <v>7.7</v>
      </c>
      <c r="FL28" s="35"/>
      <c r="FM28" s="35"/>
      <c r="FN28" s="142">
        <f t="shared" si="61"/>
        <v>0</v>
      </c>
      <c r="FO28" s="35"/>
      <c r="FP28" s="35"/>
      <c r="FQ28" s="128">
        <f t="shared" si="62"/>
        <v>0</v>
      </c>
      <c r="FR28" s="143">
        <f t="shared" si="63"/>
        <v>7.7</v>
      </c>
      <c r="FS28" s="33">
        <v>6</v>
      </c>
      <c r="FT28" s="33">
        <v>5</v>
      </c>
      <c r="FU28" s="142">
        <f t="shared" si="64"/>
        <v>5.3</v>
      </c>
      <c r="FV28" s="33">
        <v>8</v>
      </c>
      <c r="FW28" s="33"/>
      <c r="FX28" s="128">
        <f t="shared" si="3"/>
        <v>6.7</v>
      </c>
      <c r="FY28" s="33"/>
      <c r="FZ28" s="33"/>
      <c r="GA28" s="142">
        <f t="shared" si="65"/>
        <v>0</v>
      </c>
      <c r="GB28" s="33"/>
      <c r="GC28" s="33"/>
      <c r="GD28" s="128">
        <f t="shared" si="4"/>
        <v>0</v>
      </c>
      <c r="GE28" s="143">
        <f t="shared" si="66"/>
        <v>6.7</v>
      </c>
      <c r="GF28" s="33"/>
      <c r="GG28" s="33"/>
      <c r="GH28" s="142">
        <f t="shared" si="67"/>
        <v>0</v>
      </c>
      <c r="GI28" s="33"/>
      <c r="GJ28" s="33"/>
      <c r="GK28" s="128">
        <f t="shared" si="68"/>
        <v>0</v>
      </c>
      <c r="GL28" s="33"/>
      <c r="GM28" s="33"/>
      <c r="GN28" s="142">
        <f t="shared" si="69"/>
        <v>0</v>
      </c>
      <c r="GO28" s="33"/>
      <c r="GP28" s="33"/>
      <c r="GQ28" s="128">
        <f t="shared" si="70"/>
        <v>0</v>
      </c>
      <c r="GR28" s="143">
        <f t="shared" si="71"/>
        <v>0</v>
      </c>
      <c r="GS28" s="33"/>
      <c r="GT28" s="33"/>
      <c r="GU28" s="142">
        <f t="shared" si="72"/>
        <v>0</v>
      </c>
      <c r="GV28" s="33"/>
      <c r="GW28" s="33"/>
      <c r="GX28" s="128">
        <f t="shared" si="73"/>
        <v>0</v>
      </c>
      <c r="GY28" s="33"/>
      <c r="GZ28" s="33"/>
      <c r="HA28" s="142">
        <f t="shared" si="74"/>
        <v>0</v>
      </c>
      <c r="HB28" s="33"/>
      <c r="HC28" s="33"/>
      <c r="HD28" s="128">
        <f t="shared" si="75"/>
        <v>0</v>
      </c>
      <c r="HE28" s="143">
        <f t="shared" si="76"/>
        <v>0</v>
      </c>
      <c r="HF28" s="33"/>
      <c r="HG28" s="33"/>
      <c r="HH28" s="142">
        <f t="shared" si="77"/>
        <v>0</v>
      </c>
      <c r="HI28" s="33"/>
      <c r="HJ28" s="33"/>
      <c r="HK28" s="128">
        <f t="shared" si="78"/>
        <v>0</v>
      </c>
      <c r="HL28" s="33"/>
      <c r="HM28" s="33"/>
      <c r="HN28" s="142">
        <f t="shared" si="79"/>
        <v>0</v>
      </c>
      <c r="HO28" s="33"/>
      <c r="HP28" s="33"/>
      <c r="HQ28" s="128">
        <f t="shared" si="80"/>
        <v>0</v>
      </c>
      <c r="HR28" s="143">
        <f t="shared" si="81"/>
        <v>0</v>
      </c>
    </row>
    <row r="29" spans="1:226" ht="20.25" customHeight="1">
      <c r="A29" s="30">
        <v>21</v>
      </c>
      <c r="B29" s="10" t="s">
        <v>114</v>
      </c>
      <c r="C29" s="10" t="s">
        <v>625</v>
      </c>
      <c r="D29" s="11" t="s">
        <v>626</v>
      </c>
      <c r="E29" s="65" t="str">
        <f t="shared" si="0"/>
        <v>1333KT2586</v>
      </c>
      <c r="F29" s="7" t="s">
        <v>627</v>
      </c>
      <c r="G29" s="8" t="s">
        <v>628</v>
      </c>
      <c r="H29" s="125" t="str">
        <f t="shared" si="1"/>
        <v>05/01/1994</v>
      </c>
      <c r="I29" s="11" t="s">
        <v>130</v>
      </c>
      <c r="J29" s="11" t="s">
        <v>152</v>
      </c>
      <c r="K29" s="11" t="s">
        <v>121</v>
      </c>
      <c r="L29" s="10" t="s">
        <v>584</v>
      </c>
      <c r="M29" s="11" t="s">
        <v>123</v>
      </c>
      <c r="N29" s="133"/>
      <c r="O29" s="133"/>
      <c r="P29" s="142">
        <f t="shared" si="2"/>
        <v>0</v>
      </c>
      <c r="Q29" s="133"/>
      <c r="R29" s="133"/>
      <c r="S29" s="128">
        <f t="shared" si="5"/>
        <v>0</v>
      </c>
      <c r="T29" s="133"/>
      <c r="U29" s="133"/>
      <c r="V29" s="142">
        <f t="shared" si="6"/>
        <v>0</v>
      </c>
      <c r="W29" s="133"/>
      <c r="X29" s="133"/>
      <c r="Y29" s="128">
        <f t="shared" si="7"/>
        <v>0</v>
      </c>
      <c r="Z29" s="143">
        <f t="shared" si="8"/>
        <v>0</v>
      </c>
      <c r="AA29" s="33">
        <v>5</v>
      </c>
      <c r="AB29" s="33">
        <v>6</v>
      </c>
      <c r="AC29" s="33">
        <v>6</v>
      </c>
      <c r="AD29" s="33">
        <v>6</v>
      </c>
      <c r="AE29" s="142">
        <f t="shared" si="9"/>
        <v>5.8</v>
      </c>
      <c r="AF29" s="33">
        <v>5</v>
      </c>
      <c r="AG29" s="33"/>
      <c r="AH29" s="128">
        <f t="shared" si="10"/>
        <v>5.4</v>
      </c>
      <c r="AI29" s="33"/>
      <c r="AJ29" s="33"/>
      <c r="AK29" s="142">
        <f t="shared" si="11"/>
        <v>0</v>
      </c>
      <c r="AL29" s="33"/>
      <c r="AM29" s="33"/>
      <c r="AN29" s="128">
        <f t="shared" si="12"/>
        <v>0</v>
      </c>
      <c r="AO29" s="143">
        <f t="shared" si="13"/>
        <v>5.4</v>
      </c>
      <c r="AP29" s="131">
        <v>6</v>
      </c>
      <c r="AQ29" s="131">
        <v>5</v>
      </c>
      <c r="AR29" s="142">
        <f t="shared" si="14"/>
        <v>5.3</v>
      </c>
      <c r="AS29" s="131">
        <v>5</v>
      </c>
      <c r="AT29" s="131"/>
      <c r="AU29" s="128">
        <f t="shared" si="15"/>
        <v>5.2</v>
      </c>
      <c r="AV29" s="131"/>
      <c r="AW29" s="131"/>
      <c r="AX29" s="142">
        <f t="shared" si="16"/>
        <v>0</v>
      </c>
      <c r="AY29" s="33"/>
      <c r="AZ29" s="33"/>
      <c r="BA29" s="128">
        <f t="shared" si="17"/>
        <v>0</v>
      </c>
      <c r="BB29" s="143">
        <f t="shared" si="18"/>
        <v>5.2</v>
      </c>
      <c r="BC29" s="33">
        <v>9</v>
      </c>
      <c r="BD29" s="33">
        <v>7</v>
      </c>
      <c r="BE29" s="142">
        <f t="shared" si="19"/>
        <v>7.7</v>
      </c>
      <c r="BF29" s="33">
        <v>6</v>
      </c>
      <c r="BG29" s="33"/>
      <c r="BH29" s="128">
        <f t="shared" si="20"/>
        <v>6.9</v>
      </c>
      <c r="BI29" s="33"/>
      <c r="BJ29" s="33"/>
      <c r="BK29" s="142">
        <f t="shared" si="21"/>
        <v>0</v>
      </c>
      <c r="BL29" s="33"/>
      <c r="BM29" s="33"/>
      <c r="BN29" s="128">
        <f t="shared" si="22"/>
        <v>0</v>
      </c>
      <c r="BO29" s="143">
        <f t="shared" si="23"/>
        <v>6.9</v>
      </c>
      <c r="BP29" s="33">
        <v>8</v>
      </c>
      <c r="BQ29" s="33">
        <v>5</v>
      </c>
      <c r="BR29" s="33">
        <v>5</v>
      </c>
      <c r="BS29" s="33">
        <v>7</v>
      </c>
      <c r="BT29" s="142">
        <f t="shared" si="24"/>
        <v>6.2</v>
      </c>
      <c r="BU29" s="33">
        <v>4</v>
      </c>
      <c r="BV29" s="33"/>
      <c r="BW29" s="128">
        <f t="shared" si="25"/>
        <v>5.1</v>
      </c>
      <c r="BX29" s="33"/>
      <c r="BY29" s="33"/>
      <c r="BZ29" s="142">
        <f t="shared" si="26"/>
        <v>0</v>
      </c>
      <c r="CA29" s="33"/>
      <c r="CB29" s="33"/>
      <c r="CC29" s="128">
        <f t="shared" si="27"/>
        <v>0</v>
      </c>
      <c r="CD29" s="143">
        <f t="shared" si="28"/>
        <v>5.1</v>
      </c>
      <c r="CE29" s="33">
        <v>8</v>
      </c>
      <c r="CF29" s="33">
        <v>7</v>
      </c>
      <c r="CG29" s="142">
        <f t="shared" si="29"/>
        <v>7.3</v>
      </c>
      <c r="CH29" s="33">
        <v>6</v>
      </c>
      <c r="CI29" s="33"/>
      <c r="CJ29" s="128">
        <f t="shared" si="30"/>
        <v>6.7</v>
      </c>
      <c r="CK29" s="48"/>
      <c r="CL29" s="48"/>
      <c r="CM29" s="142">
        <f t="shared" si="31"/>
        <v>0</v>
      </c>
      <c r="CN29" s="48"/>
      <c r="CO29" s="48"/>
      <c r="CP29" s="128">
        <f t="shared" si="32"/>
        <v>0</v>
      </c>
      <c r="CQ29" s="143">
        <v>6.7</v>
      </c>
      <c r="CR29" s="33">
        <v>5</v>
      </c>
      <c r="CS29" s="33">
        <v>4</v>
      </c>
      <c r="CT29" s="142">
        <f t="shared" si="34"/>
        <v>4.3</v>
      </c>
      <c r="CU29" s="33">
        <v>9</v>
      </c>
      <c r="CV29" s="33"/>
      <c r="CW29" s="128">
        <f t="shared" si="35"/>
        <v>6.7</v>
      </c>
      <c r="CX29" s="33"/>
      <c r="CY29" s="33"/>
      <c r="CZ29" s="142">
        <f t="shared" si="36"/>
        <v>0</v>
      </c>
      <c r="DA29" s="33"/>
      <c r="DB29" s="33"/>
      <c r="DC29" s="128">
        <f t="shared" si="37"/>
        <v>0</v>
      </c>
      <c r="DD29" s="143">
        <f t="shared" si="38"/>
        <v>6.7</v>
      </c>
      <c r="DE29" s="33">
        <v>9</v>
      </c>
      <c r="DF29" s="33">
        <v>7</v>
      </c>
      <c r="DG29" s="142">
        <f t="shared" si="39"/>
        <v>7.7</v>
      </c>
      <c r="DH29" s="33">
        <v>7</v>
      </c>
      <c r="DI29" s="33"/>
      <c r="DJ29" s="128">
        <f t="shared" si="40"/>
        <v>7.4</v>
      </c>
      <c r="DK29" s="33"/>
      <c r="DL29" s="33"/>
      <c r="DM29" s="142">
        <f t="shared" si="41"/>
        <v>0</v>
      </c>
      <c r="DN29" s="33"/>
      <c r="DO29" s="33"/>
      <c r="DP29" s="128">
        <f t="shared" si="42"/>
        <v>0</v>
      </c>
      <c r="DQ29" s="143">
        <f t="shared" si="43"/>
        <v>7.4</v>
      </c>
      <c r="DR29" s="29">
        <v>7</v>
      </c>
      <c r="DS29" s="29">
        <v>8</v>
      </c>
      <c r="DT29" s="142">
        <f t="shared" si="44"/>
        <v>7.7</v>
      </c>
      <c r="DU29" s="29">
        <v>8</v>
      </c>
      <c r="DV29" s="29"/>
      <c r="DW29" s="128">
        <f t="shared" si="45"/>
        <v>7.9</v>
      </c>
      <c r="DX29" s="133"/>
      <c r="DY29" s="133"/>
      <c r="DZ29" s="142">
        <f t="shared" si="46"/>
        <v>0</v>
      </c>
      <c r="EA29" s="133"/>
      <c r="EB29" s="133"/>
      <c r="EC29" s="128">
        <f t="shared" si="47"/>
        <v>0</v>
      </c>
      <c r="ED29" s="143">
        <f t="shared" si="48"/>
        <v>7.9</v>
      </c>
      <c r="EE29" s="173">
        <v>7</v>
      </c>
      <c r="EF29" s="173"/>
      <c r="EG29" s="174"/>
      <c r="EH29" s="128">
        <f>ROUND((EE29+EG29*2)/3,1)</f>
        <v>2.3</v>
      </c>
      <c r="EI29" s="173">
        <v>5</v>
      </c>
      <c r="EJ29" s="174"/>
      <c r="EK29" s="128">
        <f t="shared" si="50"/>
        <v>3.7</v>
      </c>
      <c r="EL29" s="133"/>
      <c r="EM29" s="133"/>
      <c r="EN29" s="142">
        <f t="shared" si="51"/>
        <v>0</v>
      </c>
      <c r="EO29" s="133"/>
      <c r="EP29" s="133"/>
      <c r="EQ29" s="128">
        <f t="shared" si="52"/>
        <v>0</v>
      </c>
      <c r="ER29" s="128">
        <f t="shared" si="53"/>
        <v>3.7</v>
      </c>
      <c r="ES29" s="33">
        <v>7</v>
      </c>
      <c r="ET29" s="33">
        <v>8</v>
      </c>
      <c r="EU29" s="142">
        <f t="shared" si="54"/>
        <v>7.7</v>
      </c>
      <c r="EV29" s="33">
        <v>7</v>
      </c>
      <c r="EW29" s="33"/>
      <c r="EX29" s="128">
        <f t="shared" si="55"/>
        <v>7.4</v>
      </c>
      <c r="EY29" s="33"/>
      <c r="EZ29" s="33"/>
      <c r="FA29" s="142">
        <f t="shared" si="56"/>
        <v>0</v>
      </c>
      <c r="FB29" s="33"/>
      <c r="FC29" s="33"/>
      <c r="FD29" s="128">
        <f t="shared" si="57"/>
        <v>0</v>
      </c>
      <c r="FE29" s="143">
        <f t="shared" si="58"/>
        <v>7.4</v>
      </c>
      <c r="FF29" s="33">
        <v>6</v>
      </c>
      <c r="FG29" s="33">
        <v>8</v>
      </c>
      <c r="FH29" s="142">
        <f t="shared" si="59"/>
        <v>7.3</v>
      </c>
      <c r="FI29" s="33">
        <v>5</v>
      </c>
      <c r="FJ29" s="33"/>
      <c r="FK29" s="128">
        <f t="shared" si="60"/>
        <v>6.2</v>
      </c>
      <c r="FL29" s="33"/>
      <c r="FM29" s="33"/>
      <c r="FN29" s="142">
        <f t="shared" si="61"/>
        <v>0</v>
      </c>
      <c r="FO29" s="33"/>
      <c r="FP29" s="33"/>
      <c r="FQ29" s="128">
        <f t="shared" si="62"/>
        <v>0</v>
      </c>
      <c r="FR29" s="143">
        <f t="shared" si="63"/>
        <v>6.2</v>
      </c>
      <c r="FS29" s="33">
        <v>7</v>
      </c>
      <c r="FT29" s="33">
        <v>7</v>
      </c>
      <c r="FU29" s="142">
        <f t="shared" si="64"/>
        <v>7</v>
      </c>
      <c r="FV29" s="33">
        <v>7</v>
      </c>
      <c r="FW29" s="33"/>
      <c r="FX29" s="128">
        <f t="shared" si="3"/>
        <v>7</v>
      </c>
      <c r="FY29" s="33"/>
      <c r="FZ29" s="33"/>
      <c r="GA29" s="142">
        <f t="shared" si="65"/>
        <v>0</v>
      </c>
      <c r="GB29" s="33"/>
      <c r="GC29" s="33"/>
      <c r="GD29" s="128">
        <f t="shared" si="4"/>
        <v>0</v>
      </c>
      <c r="GE29" s="143">
        <f t="shared" si="66"/>
        <v>7</v>
      </c>
      <c r="GF29" s="33">
        <v>5</v>
      </c>
      <c r="GG29" s="33">
        <v>7</v>
      </c>
      <c r="GH29" s="142">
        <f t="shared" si="67"/>
        <v>6.3</v>
      </c>
      <c r="GI29" s="33">
        <v>6</v>
      </c>
      <c r="GJ29" s="33"/>
      <c r="GK29" s="128">
        <f t="shared" si="68"/>
        <v>6.2</v>
      </c>
      <c r="GL29" s="33"/>
      <c r="GM29" s="33"/>
      <c r="GN29" s="142">
        <f t="shared" si="69"/>
        <v>0</v>
      </c>
      <c r="GO29" s="33"/>
      <c r="GP29" s="33"/>
      <c r="GQ29" s="128">
        <f t="shared" si="70"/>
        <v>0</v>
      </c>
      <c r="GR29" s="143">
        <f t="shared" si="71"/>
        <v>6.2</v>
      </c>
      <c r="GS29" s="33">
        <v>6</v>
      </c>
      <c r="GT29" s="33">
        <v>6</v>
      </c>
      <c r="GU29" s="142">
        <f t="shared" si="72"/>
        <v>6</v>
      </c>
      <c r="GV29" s="33"/>
      <c r="GW29" s="33"/>
      <c r="GX29" s="128">
        <f t="shared" si="73"/>
        <v>3</v>
      </c>
      <c r="GY29" s="33"/>
      <c r="GZ29" s="33"/>
      <c r="HA29" s="142">
        <f t="shared" si="74"/>
        <v>0</v>
      </c>
      <c r="HB29" s="33"/>
      <c r="HC29" s="33"/>
      <c r="HD29" s="128">
        <f t="shared" si="75"/>
        <v>0</v>
      </c>
      <c r="HE29" s="143">
        <f t="shared" si="76"/>
        <v>3</v>
      </c>
      <c r="HF29" s="133"/>
      <c r="HG29" s="133"/>
      <c r="HH29" s="142">
        <f t="shared" si="77"/>
        <v>0</v>
      </c>
      <c r="HI29" s="133"/>
      <c r="HJ29" s="133"/>
      <c r="HK29" s="128">
        <f t="shared" si="78"/>
        <v>0</v>
      </c>
      <c r="HL29" s="133"/>
      <c r="HM29" s="133"/>
      <c r="HN29" s="142">
        <f t="shared" si="79"/>
        <v>0</v>
      </c>
      <c r="HO29" s="133"/>
      <c r="HP29" s="133"/>
      <c r="HQ29" s="128">
        <f t="shared" si="80"/>
        <v>0</v>
      </c>
      <c r="HR29" s="143">
        <f t="shared" si="81"/>
        <v>0</v>
      </c>
    </row>
    <row r="46" spans="1:226" s="108" customFormat="1" ht="27" customHeight="1">
      <c r="A46" s="29">
        <v>9</v>
      </c>
      <c r="B46" s="74" t="s">
        <v>114</v>
      </c>
      <c r="C46" s="74" t="s">
        <v>141</v>
      </c>
      <c r="D46" s="81" t="s">
        <v>183</v>
      </c>
      <c r="E46" s="101" t="str">
        <f>C46&amp;D46</f>
        <v>1313KT2T481</v>
      </c>
      <c r="F46" s="113" t="s">
        <v>184</v>
      </c>
      <c r="G46" s="114" t="s">
        <v>185</v>
      </c>
      <c r="H46" s="110" t="str">
        <f>I46&amp;"/"&amp;J46&amp;"/"&amp;19&amp;K46</f>
        <v>25/02/1990</v>
      </c>
      <c r="I46" s="81" t="s">
        <v>186</v>
      </c>
      <c r="J46" s="81" t="s">
        <v>187</v>
      </c>
      <c r="K46" s="81" t="s">
        <v>153</v>
      </c>
      <c r="L46" s="81" t="s">
        <v>147</v>
      </c>
      <c r="M46" s="29"/>
      <c r="N46" s="33"/>
      <c r="O46" s="33"/>
      <c r="P46" s="34">
        <f>ROUND((N46+O46*2)/3,1)</f>
        <v>0</v>
      </c>
      <c r="Q46" s="33"/>
      <c r="R46" s="33"/>
      <c r="S46" s="34">
        <f>ROUND((MAX(Q46:R46)+P46)/2,1)</f>
        <v>0</v>
      </c>
      <c r="T46" s="33"/>
      <c r="U46" s="33"/>
      <c r="V46" s="34">
        <f>ROUND((T46+U46*2)/3,1)</f>
        <v>0</v>
      </c>
      <c r="W46" s="33"/>
      <c r="X46" s="33"/>
      <c r="Y46" s="34">
        <f>ROUND((MAX(W46:X46)+V46)/2,1)</f>
        <v>0</v>
      </c>
      <c r="Z46" s="34">
        <f>ROUND(IF(V46=0,(MAX(Q46,R46)+P46)/2,(MAX(W46,X46)+V46)/2),1)</f>
        <v>0</v>
      </c>
      <c r="AA46" s="33"/>
      <c r="AB46" s="33"/>
      <c r="AC46" s="33"/>
      <c r="AD46" s="33"/>
      <c r="AE46" s="34">
        <f>ROUND((AA46+AB46+AC46*2+AD46*2)/6,1)</f>
        <v>0</v>
      </c>
      <c r="AF46" s="33"/>
      <c r="AG46" s="33"/>
      <c r="AH46" s="34">
        <f>ROUND((MAX(AF46:AG46)+AE46)/2,1)</f>
        <v>0</v>
      </c>
      <c r="AI46" s="32"/>
      <c r="AJ46" s="32"/>
      <c r="AK46" s="34">
        <f>ROUND((AI46+AJ46*2)/3,1)</f>
        <v>0</v>
      </c>
      <c r="AL46" s="33"/>
      <c r="AM46" s="33"/>
      <c r="AN46" s="34">
        <f>ROUND((MAX(AL46:AM46)+AK46)/2,1)</f>
        <v>0</v>
      </c>
      <c r="AO46" s="34">
        <f>ROUND(IF(AK46=0,(MAX(AF46,AG46)+AE46)/2,(MAX(AL46,AM46)+AK46)/2),1)</f>
        <v>0</v>
      </c>
      <c r="AP46" s="32"/>
      <c r="AQ46" s="32"/>
      <c r="AR46" s="34">
        <f>ROUND((AP46+AQ46*2)/3,1)</f>
        <v>0</v>
      </c>
      <c r="AS46" s="32"/>
      <c r="AT46" s="32"/>
      <c r="AU46" s="34">
        <f>ROUND((MAX(AS46:AT46)+AR46)/2,1)</f>
        <v>0</v>
      </c>
      <c r="AV46" s="33"/>
      <c r="AW46" s="33"/>
      <c r="AX46" s="34">
        <f>ROUND((AV46+AW46*2)/3,1)</f>
        <v>0</v>
      </c>
      <c r="AY46" s="33"/>
      <c r="AZ46" s="33"/>
      <c r="BA46" s="34">
        <f>ROUND((MAX(AY46:AZ46)+AX46)/2,1)</f>
        <v>0</v>
      </c>
      <c r="BB46" s="34">
        <f>ROUND(IF(AX46=0,(MAX(AS46,AT46)+AR46)/2,(MAX(AY46,AZ46)+AX46)/2),1)</f>
        <v>0</v>
      </c>
      <c r="BC46" s="33"/>
      <c r="BD46" s="33"/>
      <c r="BE46" s="34">
        <f>ROUND((BC46+BD46*2)/3,1)</f>
        <v>0</v>
      </c>
      <c r="BF46" s="33"/>
      <c r="BG46" s="33"/>
      <c r="BH46" s="34">
        <f>ROUND((MAX(BF46:BG46)+BE46)/2,1)</f>
        <v>0</v>
      </c>
      <c r="BI46" s="33"/>
      <c r="BJ46" s="33"/>
      <c r="BK46" s="34">
        <f>ROUND((BI46+BJ46*2)/3,1)</f>
        <v>0</v>
      </c>
      <c r="BL46" s="33"/>
      <c r="BM46" s="33"/>
      <c r="BN46" s="34">
        <f>ROUND((MAX(BL46:BM46)+BK46)/2,1)</f>
        <v>0</v>
      </c>
      <c r="BO46" s="34">
        <f>ROUND(IF(BK46=0,(MAX(BF46,BG46)+BE46)/2,(MAX(BL46,BM46)+BK46)/2),1)</f>
        <v>0</v>
      </c>
      <c r="BP46" s="33"/>
      <c r="BQ46" s="33"/>
      <c r="BR46" s="33"/>
      <c r="BS46" s="33"/>
      <c r="BT46" s="34">
        <f>ROUND((BP46+BQ46+BR46*2+BS46*2)/6,1)</f>
        <v>0</v>
      </c>
      <c r="BU46" s="33"/>
      <c r="BV46" s="33"/>
      <c r="BW46" s="34">
        <f>ROUND((MAX(BU46:BV46)+BT46)/2,1)</f>
        <v>0</v>
      </c>
      <c r="BX46" s="33"/>
      <c r="BY46" s="33"/>
      <c r="BZ46" s="34">
        <f>ROUND((BX46+BY46*2)/3,1)</f>
        <v>0</v>
      </c>
      <c r="CA46" s="33"/>
      <c r="CB46" s="33"/>
      <c r="CC46" s="34">
        <f>ROUND((MAX(CA46:CB46)+BZ46)/2,1)</f>
        <v>0</v>
      </c>
      <c r="CD46" s="34">
        <f>ROUND(IF(BZ46=0,(MAX(BU46,BV46)+BT46)/2,(MAX(CA46,CB46)+BZ46)/2),1)</f>
        <v>0</v>
      </c>
      <c r="CE46" s="50">
        <v>7</v>
      </c>
      <c r="CF46" s="50">
        <v>5</v>
      </c>
      <c r="CG46" s="51">
        <f>ROUND((CE46+CF46*2)/3,1)</f>
        <v>5.7</v>
      </c>
      <c r="CH46" s="50">
        <v>4</v>
      </c>
      <c r="CI46" s="50"/>
      <c r="CJ46" s="51">
        <f>ROUND((MAX(CH46:CI46)+CG46)/2,1)</f>
        <v>4.9</v>
      </c>
      <c r="CK46" s="50"/>
      <c r="CL46" s="50"/>
      <c r="CM46" s="51">
        <f>ROUND((CK46+CL46*2)/3,1)</f>
        <v>0</v>
      </c>
      <c r="CN46" s="50"/>
      <c r="CO46" s="50"/>
      <c r="CP46" s="51">
        <f>ROUND((MAX(CN46:CO46)+CM46)/2,1)</f>
        <v>0</v>
      </c>
      <c r="CQ46" s="51">
        <f>ROUND(IF(CM46=0,(MAX(CH46,CI46)+CG46)/2,(MAX(CN46,CO46)+CM46)/2),1)</f>
        <v>4.9</v>
      </c>
      <c r="CR46" s="33"/>
      <c r="CS46" s="33"/>
      <c r="CT46" s="39">
        <f>ROUND((CR46+CS46*2)/3,1)</f>
        <v>0</v>
      </c>
      <c r="CU46" s="33"/>
      <c r="CV46" s="33"/>
      <c r="CW46" s="39">
        <f>ROUND((MAX(CU46:CV46)+CT46)/2,1)</f>
        <v>0</v>
      </c>
      <c r="CX46" s="33"/>
      <c r="CY46" s="33"/>
      <c r="CZ46" s="39">
        <f>ROUND((CX46+CY46*2)/3,1)</f>
        <v>0</v>
      </c>
      <c r="DA46" s="33"/>
      <c r="DB46" s="33"/>
      <c r="DC46" s="39">
        <f>ROUND((MAX(DA46:DB46)+CZ46)/2,1)</f>
        <v>0</v>
      </c>
      <c r="DD46" s="39">
        <f>ROUND(IF(CZ46=0,(MAX(CU46,CV46)+CT46)/2,(MAX(DA46:DB46)+CZ46)/2),1)</f>
        <v>0</v>
      </c>
      <c r="DE46" s="33"/>
      <c r="DF46" s="33"/>
      <c r="DG46" s="39">
        <f>ROUND((DE46+DF46*2)/3,1)</f>
        <v>0</v>
      </c>
      <c r="DH46" s="33"/>
      <c r="DI46" s="33"/>
      <c r="DJ46" s="39">
        <f>ROUND((MAX(DH46:DI46)+DG46)/2,1)</f>
        <v>0</v>
      </c>
      <c r="DK46" s="33"/>
      <c r="DL46" s="33"/>
      <c r="DM46" s="39">
        <f>ROUND((DK46+DL46*2)/3,1)</f>
        <v>0</v>
      </c>
      <c r="DN46" s="33"/>
      <c r="DO46" s="33"/>
      <c r="DP46" s="39">
        <f>ROUND((MAX(DN46:DO46)+DM46)/2,1)</f>
        <v>0</v>
      </c>
      <c r="DQ46" s="39">
        <f>ROUND(IF(DM46=0,(MAX(DH46,DI46)+DG46)/2,(MAX(DN46,DO46)+DM46)/2),1)</f>
        <v>0</v>
      </c>
      <c r="DR46" s="33"/>
      <c r="DS46" s="33"/>
      <c r="DT46" s="34">
        <f>ROUND((DR46+DS46*2)/3,1)</f>
        <v>0</v>
      </c>
      <c r="DU46" s="33"/>
      <c r="DV46" s="33"/>
      <c r="DW46" s="34">
        <f>ROUND((MAX(DU46:DV46)+DT46)/2,1)</f>
        <v>0</v>
      </c>
      <c r="DX46" s="33"/>
      <c r="DY46" s="33"/>
      <c r="DZ46" s="34">
        <f>ROUND((DX46+DY46*2)/3,1)</f>
        <v>0</v>
      </c>
      <c r="EA46" s="33"/>
      <c r="EB46" s="33"/>
      <c r="EC46" s="34">
        <f>ROUND((MAX(EA46:EB46)+DZ46)/2,1)</f>
        <v>0</v>
      </c>
      <c r="ED46" s="34">
        <f>ROUND(IF(DZ46=0,(MAX(DU46,DV46)+DT46)/2,(MAX(EA46,EB46)+DZ46)/2),1)</f>
        <v>0</v>
      </c>
      <c r="EE46" s="33"/>
      <c r="EF46" s="33"/>
      <c r="EG46" s="33"/>
      <c r="EH46" s="39">
        <f>ROUND((EE46+EG46*2+EF46*2)/5,1)</f>
        <v>0</v>
      </c>
      <c r="EI46" s="33"/>
      <c r="EJ46" s="33"/>
      <c r="EK46" s="39">
        <f>ROUND((MAX(EI46:EJ46)+EH46)/2,1)</f>
        <v>0</v>
      </c>
      <c r="EL46" s="33"/>
      <c r="EM46" s="33"/>
      <c r="EN46" s="39">
        <f>ROUND((EL46+EM46*2)/3,1)</f>
        <v>0</v>
      </c>
      <c r="EO46" s="33"/>
      <c r="EP46" s="33"/>
      <c r="EQ46" s="39">
        <f>ROUND((MAX(EO46:EP46)+EN46)/2,1)</f>
        <v>0</v>
      </c>
      <c r="ER46" s="39">
        <f>ROUND(IF(EN46=0,(MAX(EI46,EJ46)+EH46)/2,(MAX(EO46,EP46)+EN46)/2),1)</f>
        <v>0</v>
      </c>
      <c r="ES46" s="33"/>
      <c r="ET46" s="33"/>
      <c r="EU46" s="34">
        <f>ROUND((ES46+ET46*2)/3,1)</f>
        <v>0</v>
      </c>
      <c r="EV46" s="33"/>
      <c r="EW46" s="33"/>
      <c r="EX46" s="34">
        <f>ROUND((MAX(EV46:EW46)+EU46)/2,1)</f>
        <v>0</v>
      </c>
      <c r="EY46" s="35"/>
      <c r="EZ46" s="35"/>
      <c r="FA46" s="34">
        <f>ROUND((EY46+EZ46*2)/3,1)</f>
        <v>0</v>
      </c>
      <c r="FB46" s="35"/>
      <c r="FC46" s="35"/>
      <c r="FD46" s="34">
        <f>ROUND((MAX(FB46:FC46)+FA46)/2,1)</f>
        <v>0</v>
      </c>
      <c r="FE46" s="34">
        <f>ROUND(IF(FA46=0,(MAX(EV46,EW46)+EU46)/2,(MAX(FB46,FC46)+FA46)/2),1)</f>
        <v>0</v>
      </c>
      <c r="FF46" s="33"/>
      <c r="FG46" s="33"/>
      <c r="FH46" s="34">
        <f>ROUND((FF46+FG46*2)/3,1)</f>
        <v>0</v>
      </c>
      <c r="FI46" s="33"/>
      <c r="FJ46" s="33"/>
      <c r="FK46" s="34">
        <f>ROUND((MAX(FI46:FJ46)+FH46)/2,1)</f>
        <v>0</v>
      </c>
      <c r="FL46" s="35"/>
      <c r="FM46" s="35"/>
      <c r="FN46" s="34">
        <f>ROUND((FL46+FM46*2)/3,1)</f>
        <v>0</v>
      </c>
      <c r="FO46" s="35"/>
      <c r="FP46" s="35"/>
      <c r="FQ46" s="34">
        <f>ROUND((MAX(FO46:FP46)+FN46)/2,1)</f>
        <v>0</v>
      </c>
      <c r="FR46" s="34">
        <f>ROUND(IF(FN46=0,(MAX(FI46,FJ46)+FH46)/2,(MAX(FO46,FP46)+FN46)/2),1)</f>
        <v>0</v>
      </c>
      <c r="FS46" s="33"/>
      <c r="FT46" s="33"/>
      <c r="FU46" s="39">
        <f>ROUND((FS46+FT46*2)/3,1)</f>
        <v>0</v>
      </c>
      <c r="FV46" s="33"/>
      <c r="FW46" s="33"/>
      <c r="FX46" s="39">
        <f>ROUND((MAX(FV46:FW46)+FU46)/2,1)</f>
        <v>0</v>
      </c>
      <c r="FY46" s="33"/>
      <c r="FZ46" s="33"/>
      <c r="GA46" s="39">
        <f>ROUND((FY46+FZ46*2)/3,1)</f>
        <v>0</v>
      </c>
      <c r="GB46" s="33"/>
      <c r="GC46" s="33"/>
      <c r="GD46" s="39">
        <f>ROUND((MAX(GB46:GC46)+GA46)/2,1)</f>
        <v>0</v>
      </c>
      <c r="GE46" s="39">
        <f>ROUND(IF(GA46=0,(MAX(FV46,FW46)+FU46)/2,(MAX(GB46,GC46)+GA46)/2),1)</f>
        <v>0</v>
      </c>
      <c r="GF46" s="33"/>
      <c r="GG46" s="33"/>
      <c r="GH46" s="34">
        <f>ROUND((GF46+GG46*2)/3,1)</f>
        <v>0</v>
      </c>
      <c r="GI46" s="33"/>
      <c r="GJ46" s="33"/>
      <c r="GK46" s="34">
        <f>ROUND((MAX(GI46:GJ46)+GH46)/2,1)</f>
        <v>0</v>
      </c>
      <c r="GL46" s="33"/>
      <c r="GM46" s="33"/>
      <c r="GN46" s="34">
        <f>ROUND((GL46+GM46*2)/3,1)</f>
        <v>0</v>
      </c>
      <c r="GO46" s="33"/>
      <c r="GP46" s="33"/>
      <c r="GQ46" s="34">
        <f>ROUND((MAX(GO46:GP46)+GN46)/2,1)</f>
        <v>0</v>
      </c>
      <c r="GR46" s="34">
        <f>ROUND(IF(GN46=0,(MAX(GI46,GJ46)+GH46)/2,(MAX(GO46,GP46)+GN46)/2),1)</f>
        <v>0</v>
      </c>
      <c r="GS46" s="33"/>
      <c r="GT46" s="33"/>
      <c r="GU46" s="34">
        <f>ROUND((GS46+GT46*2)/3,1)</f>
        <v>0</v>
      </c>
      <c r="GV46" s="33"/>
      <c r="GW46" s="33"/>
      <c r="GX46" s="34">
        <f>ROUND((MAX(GV46:GW46)+GU46)/2,1)</f>
        <v>0</v>
      </c>
      <c r="GY46" s="33"/>
      <c r="GZ46" s="33"/>
      <c r="HA46" s="34">
        <f>ROUND((GY46+GZ46*2)/3,1)</f>
        <v>0</v>
      </c>
      <c r="HB46" s="33"/>
      <c r="HC46" s="33"/>
      <c r="HD46" s="34">
        <f>ROUND((MAX(HB46:HC46)+HA46)/2,1)</f>
        <v>0</v>
      </c>
      <c r="HE46" s="34">
        <f>ROUND(IF(HA46=0,(MAX(GV46,GW46)+GU46)/2,(MAX(HB46,HC46)+HA46)/2),1)</f>
        <v>0</v>
      </c>
      <c r="HF46" s="33"/>
      <c r="HG46" s="33"/>
      <c r="HH46" s="34">
        <f>ROUND((HF46+HG46*2)/3,1)</f>
        <v>0</v>
      </c>
      <c r="HI46" s="33"/>
      <c r="HJ46" s="33"/>
      <c r="HK46" s="34">
        <f>ROUND((MAX(HI46:HJ46)+HH46)/2,1)</f>
        <v>0</v>
      </c>
      <c r="HL46" s="33"/>
      <c r="HM46" s="33"/>
      <c r="HN46" s="34">
        <f>ROUND((HL46+HM46*2)/3,1)</f>
        <v>0</v>
      </c>
      <c r="HO46" s="33"/>
      <c r="HP46" s="33"/>
      <c r="HQ46" s="34">
        <f>ROUND((MAX(HO46:HP46)+HN46)/2,1)</f>
        <v>0</v>
      </c>
      <c r="HR46" s="34">
        <f>ROUND(IF(HN46=0,(MAX(HI46,HJ46)+HH46)/2,(MAX(HO46,HP46)+HN46)/2),1)</f>
        <v>0</v>
      </c>
    </row>
  </sheetData>
  <sheetProtection/>
  <mergeCells count="75">
    <mergeCell ref="C6:D6"/>
    <mergeCell ref="C7:C8"/>
    <mergeCell ref="D7:D8"/>
    <mergeCell ref="HF7:HK7"/>
    <mergeCell ref="HL7:HQ7"/>
    <mergeCell ref="HR7:HR8"/>
    <mergeCell ref="GF7:GK7"/>
    <mergeCell ref="GL7:GQ7"/>
    <mergeCell ref="GR7:GR8"/>
    <mergeCell ref="GS7:GX7"/>
    <mergeCell ref="GY7:HD7"/>
    <mergeCell ref="HE7:HE8"/>
    <mergeCell ref="ES7:EX7"/>
    <mergeCell ref="EY7:FD7"/>
    <mergeCell ref="FE7:FE8"/>
    <mergeCell ref="FF7:FK7"/>
    <mergeCell ref="FY7:GD7"/>
    <mergeCell ref="FR7:FR8"/>
    <mergeCell ref="HF6:HQ6"/>
    <mergeCell ref="N7:S7"/>
    <mergeCell ref="T7:Y7"/>
    <mergeCell ref="Z7:Z8"/>
    <mergeCell ref="AA7:AH7"/>
    <mergeCell ref="AI7:AN7"/>
    <mergeCell ref="GE7:GE8"/>
    <mergeCell ref="EE7:EK7"/>
    <mergeCell ref="EL7:EQ7"/>
    <mergeCell ref="ER7:ER8"/>
    <mergeCell ref="GF6:GQ6"/>
    <mergeCell ref="GS6:HD6"/>
    <mergeCell ref="AV7:BA7"/>
    <mergeCell ref="BB7:BB8"/>
    <mergeCell ref="EE6:EQ6"/>
    <mergeCell ref="ES6:FD6"/>
    <mergeCell ref="FL7:FQ7"/>
    <mergeCell ref="DK7:DP7"/>
    <mergeCell ref="CX7:DC7"/>
    <mergeCell ref="DD7:DD8"/>
    <mergeCell ref="DR7:DW7"/>
    <mergeCell ref="AA6:AN6"/>
    <mergeCell ref="BP6:CC6"/>
    <mergeCell ref="CE6:CP6"/>
    <mergeCell ref="L6:L8"/>
    <mergeCell ref="M6:M8"/>
    <mergeCell ref="AO7:AO8"/>
    <mergeCell ref="CE7:CJ7"/>
    <mergeCell ref="CK7:CP7"/>
    <mergeCell ref="BI7:BN7"/>
    <mergeCell ref="BO7:BO8"/>
    <mergeCell ref="BP7:BW7"/>
    <mergeCell ref="BC6:BN6"/>
    <mergeCell ref="DQ7:DQ8"/>
    <mergeCell ref="DE7:DJ7"/>
    <mergeCell ref="CQ7:CQ8"/>
    <mergeCell ref="CR7:CW7"/>
    <mergeCell ref="DX7:EC7"/>
    <mergeCell ref="FS7:FX7"/>
    <mergeCell ref="ED7:ED8"/>
    <mergeCell ref="FF6:FQ6"/>
    <mergeCell ref="E6:E8"/>
    <mergeCell ref="H6:H8"/>
    <mergeCell ref="AP6:BA6"/>
    <mergeCell ref="N6:Y6"/>
    <mergeCell ref="AP7:AU7"/>
    <mergeCell ref="BC7:BH7"/>
    <mergeCell ref="A6:A8"/>
    <mergeCell ref="B6:B8"/>
    <mergeCell ref="F6:G8"/>
    <mergeCell ref="I6:K8"/>
    <mergeCell ref="FS6:GD6"/>
    <mergeCell ref="DE6:DP6"/>
    <mergeCell ref="DR6:EC6"/>
    <mergeCell ref="BX7:CC7"/>
    <mergeCell ref="CD7:CD8"/>
    <mergeCell ref="CR6:DC6"/>
  </mergeCells>
  <printOptions/>
  <pageMargins left="0.7" right="0.7" top="0.75" bottom="0.75" header="0.3" footer="0.3"/>
  <pageSetup horizontalDpi="600" verticalDpi="600" orientation="portrait" r:id="rId1"/>
  <ignoredErrors>
    <ignoredError sqref="D27 CE11:CF11 D20:E20 CE18:CF18 CH11 CH22:CH23 D16:G16 D17:D19 CE22:CF22 D9:D15 CH18 G20 D21:D26 AP28:AQ28 D28:D29 I10:K29 I9:J9 K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R9"/>
  <sheetViews>
    <sheetView zoomScalePageLayoutView="0" workbookViewId="0" topLeftCell="A1">
      <pane xSplit="13" ySplit="8" topLeftCell="N9" activePane="bottomRight" state="frozen"/>
      <selection pane="topLeft" activeCell="A1" sqref="A1"/>
      <selection pane="topRight" activeCell="M1" sqref="M1"/>
      <selection pane="bottomLeft" activeCell="A9" sqref="A9"/>
      <selection pane="bottomRight" activeCell="F24" sqref="F24"/>
    </sheetView>
  </sheetViews>
  <sheetFormatPr defaultColWidth="9.140625" defaultRowHeight="15"/>
  <cols>
    <col min="1" max="1" width="2.8515625" style="0" customWidth="1"/>
    <col min="2" max="2" width="2.7109375" style="0" customWidth="1"/>
    <col min="3" max="3" width="5.28125" style="0" customWidth="1"/>
    <col min="4" max="4" width="3.140625" style="0" customWidth="1"/>
    <col min="5" max="5" width="9.421875" style="0" customWidth="1"/>
    <col min="6" max="6" width="12.28125" style="0" customWidth="1"/>
    <col min="7" max="7" width="6.7109375" style="0" customWidth="1"/>
    <col min="8" max="8" width="9.00390625" style="0" customWidth="1"/>
    <col min="9" max="11" width="2.28125" style="0" customWidth="1"/>
    <col min="12" max="12" width="7.28125" style="0" customWidth="1"/>
    <col min="13" max="13" width="7.7109375" style="0" customWidth="1"/>
    <col min="14" max="19" width="3.00390625" style="0" customWidth="1"/>
    <col min="20" max="25" width="3.00390625" style="0" hidden="1" customWidth="1"/>
    <col min="26" max="34" width="3.00390625" style="0" customWidth="1"/>
    <col min="35" max="40" width="3.00390625" style="0" hidden="1" customWidth="1"/>
    <col min="41" max="47" width="3.00390625" style="0" customWidth="1"/>
    <col min="48" max="53" width="3.00390625" style="0" hidden="1" customWidth="1"/>
    <col min="54" max="60" width="3.00390625" style="0" customWidth="1"/>
    <col min="61" max="66" width="3.00390625" style="0" hidden="1" customWidth="1"/>
    <col min="67" max="75" width="3.00390625" style="0" customWidth="1"/>
    <col min="76" max="81" width="3.00390625" style="0" hidden="1" customWidth="1"/>
    <col min="82" max="88" width="3.00390625" style="0" customWidth="1"/>
    <col min="89" max="94" width="3.00390625" style="0" hidden="1" customWidth="1"/>
    <col min="95" max="101" width="3.00390625" style="0" customWidth="1"/>
    <col min="102" max="107" width="3.00390625" style="0" hidden="1" customWidth="1"/>
    <col min="108" max="114" width="3.00390625" style="0" customWidth="1"/>
    <col min="115" max="120" width="3.00390625" style="0" hidden="1" customWidth="1"/>
    <col min="121" max="127" width="3.00390625" style="0" customWidth="1"/>
    <col min="128" max="133" width="3.00390625" style="0" hidden="1" customWidth="1"/>
    <col min="134" max="141" width="3.00390625" style="0" customWidth="1"/>
    <col min="142" max="147" width="3.00390625" style="0" hidden="1" customWidth="1"/>
    <col min="148" max="226" width="3.00390625" style="0" customWidth="1"/>
  </cols>
  <sheetData>
    <row r="1" s="1" customFormat="1" ht="15" customHeight="1">
      <c r="A1" s="1" t="s">
        <v>0</v>
      </c>
    </row>
    <row r="2" s="1" customFormat="1" ht="15" customHeight="1">
      <c r="A2" s="1" t="s">
        <v>1</v>
      </c>
    </row>
    <row r="3" s="1" customFormat="1" ht="15" customHeight="1">
      <c r="A3" s="1" t="s">
        <v>33</v>
      </c>
    </row>
    <row r="4" s="1" customFormat="1" ht="15" customHeight="1">
      <c r="A4" s="1" t="s">
        <v>35</v>
      </c>
    </row>
    <row r="5" s="2" customFormat="1" ht="15"/>
    <row r="6" spans="1:226" s="4" customFormat="1" ht="20.25" customHeight="1">
      <c r="A6" s="226" t="s">
        <v>2</v>
      </c>
      <c r="B6" s="226" t="s">
        <v>3</v>
      </c>
      <c r="C6" s="251"/>
      <c r="D6" s="252"/>
      <c r="E6" s="248" t="s">
        <v>542</v>
      </c>
      <c r="F6" s="226" t="s">
        <v>4</v>
      </c>
      <c r="G6" s="227"/>
      <c r="H6" s="226" t="s">
        <v>5</v>
      </c>
      <c r="I6" s="229"/>
      <c r="J6" s="230"/>
      <c r="K6" s="231"/>
      <c r="L6" s="228" t="s">
        <v>6</v>
      </c>
      <c r="M6" s="228" t="s">
        <v>7</v>
      </c>
      <c r="N6" s="245" t="s">
        <v>34</v>
      </c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3">
        <v>4</v>
      </c>
      <c r="AA6" s="245" t="s">
        <v>18</v>
      </c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3">
        <v>6</v>
      </c>
      <c r="AP6" s="245" t="s">
        <v>19</v>
      </c>
      <c r="AQ6" s="246"/>
      <c r="AR6" s="246"/>
      <c r="AS6" s="246"/>
      <c r="AT6" s="246"/>
      <c r="AU6" s="246"/>
      <c r="AV6" s="246"/>
      <c r="AW6" s="246"/>
      <c r="AX6" s="246"/>
      <c r="AY6" s="246"/>
      <c r="AZ6" s="246"/>
      <c r="BA6" s="246"/>
      <c r="BB6" s="3">
        <v>2</v>
      </c>
      <c r="BC6" s="245" t="s">
        <v>20</v>
      </c>
      <c r="BD6" s="246"/>
      <c r="BE6" s="246"/>
      <c r="BF6" s="246"/>
      <c r="BG6" s="246"/>
      <c r="BH6" s="246"/>
      <c r="BI6" s="246"/>
      <c r="BJ6" s="246"/>
      <c r="BK6" s="246"/>
      <c r="BL6" s="246"/>
      <c r="BM6" s="246"/>
      <c r="BN6" s="246"/>
      <c r="BO6" s="3">
        <v>3</v>
      </c>
      <c r="BP6" s="245" t="s">
        <v>21</v>
      </c>
      <c r="BQ6" s="246"/>
      <c r="BR6" s="246"/>
      <c r="BS6" s="246"/>
      <c r="BT6" s="246"/>
      <c r="BU6" s="246"/>
      <c r="BV6" s="246"/>
      <c r="BW6" s="246"/>
      <c r="BX6" s="246"/>
      <c r="BY6" s="246"/>
      <c r="BZ6" s="246"/>
      <c r="CA6" s="246"/>
      <c r="CB6" s="246"/>
      <c r="CC6" s="246"/>
      <c r="CD6" s="3">
        <v>5</v>
      </c>
      <c r="CE6" s="245" t="s">
        <v>22</v>
      </c>
      <c r="CF6" s="246"/>
      <c r="CG6" s="246"/>
      <c r="CH6" s="246"/>
      <c r="CI6" s="246"/>
      <c r="CJ6" s="246"/>
      <c r="CK6" s="246"/>
      <c r="CL6" s="246"/>
      <c r="CM6" s="246"/>
      <c r="CN6" s="246"/>
      <c r="CO6" s="246"/>
      <c r="CP6" s="246"/>
      <c r="CQ6" s="3">
        <v>2</v>
      </c>
      <c r="CR6" s="245" t="s">
        <v>23</v>
      </c>
      <c r="CS6" s="246"/>
      <c r="CT6" s="246"/>
      <c r="CU6" s="246"/>
      <c r="CV6" s="246"/>
      <c r="CW6" s="246"/>
      <c r="CX6" s="246"/>
      <c r="CY6" s="246"/>
      <c r="CZ6" s="246"/>
      <c r="DA6" s="246"/>
      <c r="DB6" s="246"/>
      <c r="DC6" s="246"/>
      <c r="DD6" s="3">
        <v>3</v>
      </c>
      <c r="DE6" s="245" t="s">
        <v>24</v>
      </c>
      <c r="DF6" s="246"/>
      <c r="DG6" s="246"/>
      <c r="DH6" s="246"/>
      <c r="DI6" s="246"/>
      <c r="DJ6" s="246"/>
      <c r="DK6" s="246"/>
      <c r="DL6" s="246"/>
      <c r="DM6" s="246"/>
      <c r="DN6" s="246"/>
      <c r="DO6" s="246"/>
      <c r="DP6" s="246"/>
      <c r="DQ6" s="3">
        <v>4</v>
      </c>
      <c r="DR6" s="245" t="s">
        <v>25</v>
      </c>
      <c r="DS6" s="246"/>
      <c r="DT6" s="246"/>
      <c r="DU6" s="246"/>
      <c r="DV6" s="246"/>
      <c r="DW6" s="246"/>
      <c r="DX6" s="246"/>
      <c r="DY6" s="246"/>
      <c r="DZ6" s="246"/>
      <c r="EA6" s="246"/>
      <c r="EB6" s="246"/>
      <c r="EC6" s="246"/>
      <c r="ED6" s="3">
        <v>2</v>
      </c>
      <c r="EE6" s="245" t="s">
        <v>26</v>
      </c>
      <c r="EF6" s="246"/>
      <c r="EG6" s="246"/>
      <c r="EH6" s="246"/>
      <c r="EI6" s="246"/>
      <c r="EJ6" s="246"/>
      <c r="EK6" s="246"/>
      <c r="EL6" s="246"/>
      <c r="EM6" s="246"/>
      <c r="EN6" s="246"/>
      <c r="EO6" s="246"/>
      <c r="EP6" s="246"/>
      <c r="EQ6" s="246"/>
      <c r="ER6" s="3">
        <v>3</v>
      </c>
      <c r="ES6" s="245" t="s">
        <v>27</v>
      </c>
      <c r="ET6" s="246"/>
      <c r="EU6" s="246"/>
      <c r="EV6" s="246"/>
      <c r="EW6" s="246"/>
      <c r="EX6" s="246"/>
      <c r="EY6" s="246"/>
      <c r="EZ6" s="246"/>
      <c r="FA6" s="246"/>
      <c r="FB6" s="246"/>
      <c r="FC6" s="246"/>
      <c r="FD6" s="246"/>
      <c r="FE6" s="3">
        <v>3</v>
      </c>
      <c r="FF6" s="245" t="s">
        <v>28</v>
      </c>
      <c r="FG6" s="246"/>
      <c r="FH6" s="246"/>
      <c r="FI6" s="246"/>
      <c r="FJ6" s="246"/>
      <c r="FK6" s="246"/>
      <c r="FL6" s="246"/>
      <c r="FM6" s="246"/>
      <c r="FN6" s="246"/>
      <c r="FO6" s="246"/>
      <c r="FP6" s="246"/>
      <c r="FQ6" s="246"/>
      <c r="FR6" s="3">
        <v>3</v>
      </c>
      <c r="FS6" s="245" t="s">
        <v>29</v>
      </c>
      <c r="FT6" s="246"/>
      <c r="FU6" s="246"/>
      <c r="FV6" s="246"/>
      <c r="FW6" s="246"/>
      <c r="FX6" s="246"/>
      <c r="FY6" s="246"/>
      <c r="FZ6" s="246"/>
      <c r="GA6" s="246"/>
      <c r="GB6" s="246"/>
      <c r="GC6" s="246"/>
      <c r="GD6" s="246"/>
      <c r="GE6" s="3">
        <v>2</v>
      </c>
      <c r="GF6" s="245" t="s">
        <v>30</v>
      </c>
      <c r="GG6" s="246"/>
      <c r="GH6" s="246"/>
      <c r="GI6" s="246"/>
      <c r="GJ6" s="246"/>
      <c r="GK6" s="246"/>
      <c r="GL6" s="246"/>
      <c r="GM6" s="246"/>
      <c r="GN6" s="246"/>
      <c r="GO6" s="246"/>
      <c r="GP6" s="246"/>
      <c r="GQ6" s="246"/>
      <c r="GR6" s="3">
        <v>4</v>
      </c>
      <c r="GS6" s="245" t="s">
        <v>31</v>
      </c>
      <c r="GT6" s="246"/>
      <c r="GU6" s="246"/>
      <c r="GV6" s="246"/>
      <c r="GW6" s="246"/>
      <c r="GX6" s="246"/>
      <c r="GY6" s="246"/>
      <c r="GZ6" s="246"/>
      <c r="HA6" s="246"/>
      <c r="HB6" s="246"/>
      <c r="HC6" s="246"/>
      <c r="HD6" s="246"/>
      <c r="HE6" s="3">
        <v>4</v>
      </c>
      <c r="HF6" s="245" t="s">
        <v>32</v>
      </c>
      <c r="HG6" s="246"/>
      <c r="HH6" s="246"/>
      <c r="HI6" s="246"/>
      <c r="HJ6" s="246"/>
      <c r="HK6" s="246"/>
      <c r="HL6" s="246"/>
      <c r="HM6" s="246"/>
      <c r="HN6" s="246"/>
      <c r="HO6" s="246"/>
      <c r="HP6" s="246"/>
      <c r="HQ6" s="246"/>
      <c r="HR6" s="3">
        <v>2</v>
      </c>
    </row>
    <row r="7" spans="1:226" s="5" customFormat="1" ht="15.75" customHeight="1">
      <c r="A7" s="226"/>
      <c r="B7" s="227"/>
      <c r="C7" s="253"/>
      <c r="D7" s="254"/>
      <c r="E7" s="249"/>
      <c r="F7" s="227"/>
      <c r="G7" s="227"/>
      <c r="H7" s="227"/>
      <c r="I7" s="232"/>
      <c r="J7" s="233"/>
      <c r="K7" s="234"/>
      <c r="L7" s="227"/>
      <c r="M7" s="227"/>
      <c r="N7" s="238" t="s">
        <v>8</v>
      </c>
      <c r="O7" s="239"/>
      <c r="P7" s="239"/>
      <c r="Q7" s="239"/>
      <c r="R7" s="239"/>
      <c r="S7" s="240"/>
      <c r="T7" s="238" t="s">
        <v>9</v>
      </c>
      <c r="U7" s="239"/>
      <c r="V7" s="239"/>
      <c r="W7" s="239"/>
      <c r="X7" s="239"/>
      <c r="Y7" s="240"/>
      <c r="Z7" s="241" t="s">
        <v>10</v>
      </c>
      <c r="AA7" s="243" t="s">
        <v>8</v>
      </c>
      <c r="AB7" s="244"/>
      <c r="AC7" s="244"/>
      <c r="AD7" s="244"/>
      <c r="AE7" s="244"/>
      <c r="AF7" s="244"/>
      <c r="AG7" s="244"/>
      <c r="AH7" s="244"/>
      <c r="AI7" s="238" t="s">
        <v>9</v>
      </c>
      <c r="AJ7" s="239"/>
      <c r="AK7" s="239"/>
      <c r="AL7" s="239"/>
      <c r="AM7" s="239"/>
      <c r="AN7" s="240"/>
      <c r="AO7" s="241" t="s">
        <v>10</v>
      </c>
      <c r="AP7" s="243" t="s">
        <v>8</v>
      </c>
      <c r="AQ7" s="244"/>
      <c r="AR7" s="244"/>
      <c r="AS7" s="244"/>
      <c r="AT7" s="244"/>
      <c r="AU7" s="244"/>
      <c r="AV7" s="238" t="s">
        <v>9</v>
      </c>
      <c r="AW7" s="239"/>
      <c r="AX7" s="239"/>
      <c r="AY7" s="239"/>
      <c r="AZ7" s="239"/>
      <c r="BA7" s="240"/>
      <c r="BB7" s="241" t="s">
        <v>10</v>
      </c>
      <c r="BC7" s="238" t="s">
        <v>8</v>
      </c>
      <c r="BD7" s="239"/>
      <c r="BE7" s="239"/>
      <c r="BF7" s="239"/>
      <c r="BG7" s="239"/>
      <c r="BH7" s="240"/>
      <c r="BI7" s="238" t="s">
        <v>9</v>
      </c>
      <c r="BJ7" s="239"/>
      <c r="BK7" s="239"/>
      <c r="BL7" s="239"/>
      <c r="BM7" s="239"/>
      <c r="BN7" s="240"/>
      <c r="BO7" s="241" t="s">
        <v>10</v>
      </c>
      <c r="BP7" s="243" t="s">
        <v>8</v>
      </c>
      <c r="BQ7" s="244"/>
      <c r="BR7" s="244"/>
      <c r="BS7" s="244"/>
      <c r="BT7" s="244"/>
      <c r="BU7" s="244"/>
      <c r="BV7" s="244"/>
      <c r="BW7" s="244"/>
      <c r="BX7" s="238" t="s">
        <v>9</v>
      </c>
      <c r="BY7" s="239"/>
      <c r="BZ7" s="239"/>
      <c r="CA7" s="239"/>
      <c r="CB7" s="239"/>
      <c r="CC7" s="240"/>
      <c r="CD7" s="241" t="s">
        <v>10</v>
      </c>
      <c r="CE7" s="243" t="s">
        <v>8</v>
      </c>
      <c r="CF7" s="244"/>
      <c r="CG7" s="244"/>
      <c r="CH7" s="244"/>
      <c r="CI7" s="244"/>
      <c r="CJ7" s="244"/>
      <c r="CK7" s="238" t="s">
        <v>9</v>
      </c>
      <c r="CL7" s="239"/>
      <c r="CM7" s="239"/>
      <c r="CN7" s="239"/>
      <c r="CO7" s="239"/>
      <c r="CP7" s="240"/>
      <c r="CQ7" s="241" t="s">
        <v>10</v>
      </c>
      <c r="CR7" s="243" t="s">
        <v>8</v>
      </c>
      <c r="CS7" s="244"/>
      <c r="CT7" s="244"/>
      <c r="CU7" s="244"/>
      <c r="CV7" s="244"/>
      <c r="CW7" s="244"/>
      <c r="CX7" s="238" t="s">
        <v>9</v>
      </c>
      <c r="CY7" s="239"/>
      <c r="CZ7" s="239"/>
      <c r="DA7" s="239"/>
      <c r="DB7" s="239"/>
      <c r="DC7" s="240"/>
      <c r="DD7" s="241" t="s">
        <v>10</v>
      </c>
      <c r="DE7" s="243" t="s">
        <v>8</v>
      </c>
      <c r="DF7" s="244"/>
      <c r="DG7" s="244"/>
      <c r="DH7" s="244"/>
      <c r="DI7" s="244"/>
      <c r="DJ7" s="244"/>
      <c r="DK7" s="238" t="s">
        <v>9</v>
      </c>
      <c r="DL7" s="239"/>
      <c r="DM7" s="239"/>
      <c r="DN7" s="239"/>
      <c r="DO7" s="239"/>
      <c r="DP7" s="240"/>
      <c r="DQ7" s="241" t="s">
        <v>10</v>
      </c>
      <c r="DR7" s="243" t="s">
        <v>8</v>
      </c>
      <c r="DS7" s="244"/>
      <c r="DT7" s="244"/>
      <c r="DU7" s="244"/>
      <c r="DV7" s="244"/>
      <c r="DW7" s="244"/>
      <c r="DX7" s="238" t="s">
        <v>9</v>
      </c>
      <c r="DY7" s="239"/>
      <c r="DZ7" s="239"/>
      <c r="EA7" s="239"/>
      <c r="EB7" s="239"/>
      <c r="EC7" s="240"/>
      <c r="ED7" s="241" t="s">
        <v>10</v>
      </c>
      <c r="EE7" s="243" t="s">
        <v>8</v>
      </c>
      <c r="EF7" s="244"/>
      <c r="EG7" s="244"/>
      <c r="EH7" s="244"/>
      <c r="EI7" s="244"/>
      <c r="EJ7" s="244"/>
      <c r="EK7" s="244"/>
      <c r="EL7" s="238" t="s">
        <v>9</v>
      </c>
      <c r="EM7" s="239"/>
      <c r="EN7" s="239"/>
      <c r="EO7" s="239"/>
      <c r="EP7" s="239"/>
      <c r="EQ7" s="240"/>
      <c r="ER7" s="241" t="s">
        <v>10</v>
      </c>
      <c r="ES7" s="243" t="s">
        <v>8</v>
      </c>
      <c r="ET7" s="244"/>
      <c r="EU7" s="244"/>
      <c r="EV7" s="244"/>
      <c r="EW7" s="244"/>
      <c r="EX7" s="244"/>
      <c r="EY7" s="238" t="s">
        <v>9</v>
      </c>
      <c r="EZ7" s="239"/>
      <c r="FA7" s="239"/>
      <c r="FB7" s="239"/>
      <c r="FC7" s="239"/>
      <c r="FD7" s="240"/>
      <c r="FE7" s="241" t="s">
        <v>10</v>
      </c>
      <c r="FF7" s="243" t="s">
        <v>8</v>
      </c>
      <c r="FG7" s="244"/>
      <c r="FH7" s="244"/>
      <c r="FI7" s="244"/>
      <c r="FJ7" s="244"/>
      <c r="FK7" s="244"/>
      <c r="FL7" s="238" t="s">
        <v>9</v>
      </c>
      <c r="FM7" s="239"/>
      <c r="FN7" s="239"/>
      <c r="FO7" s="239"/>
      <c r="FP7" s="239"/>
      <c r="FQ7" s="240"/>
      <c r="FR7" s="241" t="s">
        <v>10</v>
      </c>
      <c r="FS7" s="243" t="s">
        <v>8</v>
      </c>
      <c r="FT7" s="244"/>
      <c r="FU7" s="244"/>
      <c r="FV7" s="244"/>
      <c r="FW7" s="244"/>
      <c r="FX7" s="244"/>
      <c r="FY7" s="238" t="s">
        <v>9</v>
      </c>
      <c r="FZ7" s="239"/>
      <c r="GA7" s="239"/>
      <c r="GB7" s="239"/>
      <c r="GC7" s="239"/>
      <c r="GD7" s="240"/>
      <c r="GE7" s="241" t="s">
        <v>10</v>
      </c>
      <c r="GF7" s="243" t="s">
        <v>8</v>
      </c>
      <c r="GG7" s="244"/>
      <c r="GH7" s="244"/>
      <c r="GI7" s="244"/>
      <c r="GJ7" s="244"/>
      <c r="GK7" s="244"/>
      <c r="GL7" s="238" t="s">
        <v>9</v>
      </c>
      <c r="GM7" s="239"/>
      <c r="GN7" s="239"/>
      <c r="GO7" s="239"/>
      <c r="GP7" s="239"/>
      <c r="GQ7" s="240"/>
      <c r="GR7" s="241" t="s">
        <v>10</v>
      </c>
      <c r="GS7" s="243" t="s">
        <v>8</v>
      </c>
      <c r="GT7" s="244"/>
      <c r="GU7" s="244"/>
      <c r="GV7" s="244"/>
      <c r="GW7" s="244"/>
      <c r="GX7" s="244"/>
      <c r="GY7" s="238" t="s">
        <v>9</v>
      </c>
      <c r="GZ7" s="239"/>
      <c r="HA7" s="239"/>
      <c r="HB7" s="239"/>
      <c r="HC7" s="239"/>
      <c r="HD7" s="240"/>
      <c r="HE7" s="241" t="s">
        <v>10</v>
      </c>
      <c r="HF7" s="243" t="s">
        <v>8</v>
      </c>
      <c r="HG7" s="244"/>
      <c r="HH7" s="244"/>
      <c r="HI7" s="244"/>
      <c r="HJ7" s="244"/>
      <c r="HK7" s="244"/>
      <c r="HL7" s="238" t="s">
        <v>9</v>
      </c>
      <c r="HM7" s="239"/>
      <c r="HN7" s="239"/>
      <c r="HO7" s="239"/>
      <c r="HP7" s="239"/>
      <c r="HQ7" s="240"/>
      <c r="HR7" s="241" t="s">
        <v>10</v>
      </c>
    </row>
    <row r="8" spans="1:226" s="85" customFormat="1" ht="36" customHeight="1">
      <c r="A8" s="226"/>
      <c r="B8" s="227"/>
      <c r="C8" s="255"/>
      <c r="D8" s="256"/>
      <c r="E8" s="250"/>
      <c r="F8" s="227"/>
      <c r="G8" s="227"/>
      <c r="H8" s="227"/>
      <c r="I8" s="235"/>
      <c r="J8" s="236"/>
      <c r="K8" s="237"/>
      <c r="L8" s="227"/>
      <c r="M8" s="227"/>
      <c r="N8" s="82" t="s">
        <v>11</v>
      </c>
      <c r="O8" s="82" t="s">
        <v>12</v>
      </c>
      <c r="P8" s="83" t="s">
        <v>13</v>
      </c>
      <c r="Q8" s="83" t="s">
        <v>14</v>
      </c>
      <c r="R8" s="83" t="s">
        <v>15</v>
      </c>
      <c r="S8" s="83" t="s">
        <v>16</v>
      </c>
      <c r="T8" s="82" t="s">
        <v>11</v>
      </c>
      <c r="U8" s="82" t="s">
        <v>12</v>
      </c>
      <c r="V8" s="83" t="s">
        <v>13</v>
      </c>
      <c r="W8" s="83" t="s">
        <v>14</v>
      </c>
      <c r="X8" s="83" t="s">
        <v>15</v>
      </c>
      <c r="Y8" s="84" t="s">
        <v>17</v>
      </c>
      <c r="Z8" s="247"/>
      <c r="AA8" s="82" t="s">
        <v>11</v>
      </c>
      <c r="AB8" s="82" t="s">
        <v>11</v>
      </c>
      <c r="AC8" s="82" t="s">
        <v>12</v>
      </c>
      <c r="AD8" s="82" t="s">
        <v>12</v>
      </c>
      <c r="AE8" s="83" t="s">
        <v>13</v>
      </c>
      <c r="AF8" s="83" t="s">
        <v>14</v>
      </c>
      <c r="AG8" s="83" t="s">
        <v>15</v>
      </c>
      <c r="AH8" s="83" t="s">
        <v>17</v>
      </c>
      <c r="AI8" s="82" t="s">
        <v>11</v>
      </c>
      <c r="AJ8" s="82" t="s">
        <v>12</v>
      </c>
      <c r="AK8" s="83" t="s">
        <v>13</v>
      </c>
      <c r="AL8" s="83" t="s">
        <v>14</v>
      </c>
      <c r="AM8" s="83" t="s">
        <v>15</v>
      </c>
      <c r="AN8" s="83" t="s">
        <v>17</v>
      </c>
      <c r="AO8" s="242"/>
      <c r="AP8" s="82" t="s">
        <v>11</v>
      </c>
      <c r="AQ8" s="82" t="s">
        <v>12</v>
      </c>
      <c r="AR8" s="83" t="s">
        <v>13</v>
      </c>
      <c r="AS8" s="83" t="s">
        <v>14</v>
      </c>
      <c r="AT8" s="83" t="s">
        <v>15</v>
      </c>
      <c r="AU8" s="83" t="s">
        <v>17</v>
      </c>
      <c r="AV8" s="82" t="s">
        <v>11</v>
      </c>
      <c r="AW8" s="82" t="s">
        <v>12</v>
      </c>
      <c r="AX8" s="83" t="s">
        <v>13</v>
      </c>
      <c r="AY8" s="83" t="s">
        <v>14</v>
      </c>
      <c r="AZ8" s="83" t="s">
        <v>15</v>
      </c>
      <c r="BA8" s="83" t="s">
        <v>17</v>
      </c>
      <c r="BB8" s="242"/>
      <c r="BC8" s="82" t="s">
        <v>11</v>
      </c>
      <c r="BD8" s="82" t="s">
        <v>12</v>
      </c>
      <c r="BE8" s="83" t="s">
        <v>13</v>
      </c>
      <c r="BF8" s="83" t="s">
        <v>14</v>
      </c>
      <c r="BG8" s="83" t="s">
        <v>15</v>
      </c>
      <c r="BH8" s="83" t="s">
        <v>16</v>
      </c>
      <c r="BI8" s="82" t="s">
        <v>11</v>
      </c>
      <c r="BJ8" s="82" t="s">
        <v>12</v>
      </c>
      <c r="BK8" s="83" t="s">
        <v>13</v>
      </c>
      <c r="BL8" s="83" t="s">
        <v>14</v>
      </c>
      <c r="BM8" s="83" t="s">
        <v>15</v>
      </c>
      <c r="BN8" s="83" t="s">
        <v>17</v>
      </c>
      <c r="BO8" s="242"/>
      <c r="BP8" s="82" t="s">
        <v>11</v>
      </c>
      <c r="BQ8" s="82" t="s">
        <v>11</v>
      </c>
      <c r="BR8" s="82" t="s">
        <v>12</v>
      </c>
      <c r="BS8" s="82" t="s">
        <v>12</v>
      </c>
      <c r="BT8" s="83" t="s">
        <v>13</v>
      </c>
      <c r="BU8" s="83" t="s">
        <v>14</v>
      </c>
      <c r="BV8" s="83" t="s">
        <v>15</v>
      </c>
      <c r="BW8" s="83" t="s">
        <v>17</v>
      </c>
      <c r="BX8" s="82" t="s">
        <v>11</v>
      </c>
      <c r="BY8" s="82" t="s">
        <v>12</v>
      </c>
      <c r="BZ8" s="83" t="s">
        <v>13</v>
      </c>
      <c r="CA8" s="83" t="s">
        <v>14</v>
      </c>
      <c r="CB8" s="83" t="s">
        <v>15</v>
      </c>
      <c r="CC8" s="83" t="s">
        <v>17</v>
      </c>
      <c r="CD8" s="242"/>
      <c r="CE8" s="82" t="s">
        <v>11</v>
      </c>
      <c r="CF8" s="82" t="s">
        <v>12</v>
      </c>
      <c r="CG8" s="83" t="s">
        <v>13</v>
      </c>
      <c r="CH8" s="83" t="s">
        <v>14</v>
      </c>
      <c r="CI8" s="83" t="s">
        <v>15</v>
      </c>
      <c r="CJ8" s="83" t="s">
        <v>17</v>
      </c>
      <c r="CK8" s="82" t="s">
        <v>11</v>
      </c>
      <c r="CL8" s="82" t="s">
        <v>12</v>
      </c>
      <c r="CM8" s="83" t="s">
        <v>13</v>
      </c>
      <c r="CN8" s="83" t="s">
        <v>14</v>
      </c>
      <c r="CO8" s="83" t="s">
        <v>15</v>
      </c>
      <c r="CP8" s="83" t="s">
        <v>17</v>
      </c>
      <c r="CQ8" s="242"/>
      <c r="CR8" s="82" t="s">
        <v>11</v>
      </c>
      <c r="CS8" s="82" t="s">
        <v>12</v>
      </c>
      <c r="CT8" s="83" t="s">
        <v>13</v>
      </c>
      <c r="CU8" s="83" t="s">
        <v>14</v>
      </c>
      <c r="CV8" s="83" t="s">
        <v>15</v>
      </c>
      <c r="CW8" s="83" t="s">
        <v>17</v>
      </c>
      <c r="CX8" s="82" t="s">
        <v>11</v>
      </c>
      <c r="CY8" s="82" t="s">
        <v>12</v>
      </c>
      <c r="CZ8" s="83" t="s">
        <v>13</v>
      </c>
      <c r="DA8" s="83" t="s">
        <v>14</v>
      </c>
      <c r="DB8" s="83" t="s">
        <v>15</v>
      </c>
      <c r="DC8" s="83" t="s">
        <v>17</v>
      </c>
      <c r="DD8" s="242"/>
      <c r="DE8" s="82" t="s">
        <v>11</v>
      </c>
      <c r="DF8" s="82" t="s">
        <v>12</v>
      </c>
      <c r="DG8" s="83" t="s">
        <v>13</v>
      </c>
      <c r="DH8" s="83" t="s">
        <v>14</v>
      </c>
      <c r="DI8" s="83" t="s">
        <v>15</v>
      </c>
      <c r="DJ8" s="83" t="s">
        <v>17</v>
      </c>
      <c r="DK8" s="82" t="s">
        <v>11</v>
      </c>
      <c r="DL8" s="82" t="s">
        <v>12</v>
      </c>
      <c r="DM8" s="83" t="s">
        <v>13</v>
      </c>
      <c r="DN8" s="83" t="s">
        <v>14</v>
      </c>
      <c r="DO8" s="83" t="s">
        <v>15</v>
      </c>
      <c r="DP8" s="83" t="s">
        <v>17</v>
      </c>
      <c r="DQ8" s="242"/>
      <c r="DR8" s="82" t="s">
        <v>11</v>
      </c>
      <c r="DS8" s="82" t="s">
        <v>12</v>
      </c>
      <c r="DT8" s="83" t="s">
        <v>13</v>
      </c>
      <c r="DU8" s="83" t="s">
        <v>14</v>
      </c>
      <c r="DV8" s="83" t="s">
        <v>15</v>
      </c>
      <c r="DW8" s="83" t="s">
        <v>17</v>
      </c>
      <c r="DX8" s="82" t="s">
        <v>11</v>
      </c>
      <c r="DY8" s="82" t="s">
        <v>12</v>
      </c>
      <c r="DZ8" s="83" t="s">
        <v>13</v>
      </c>
      <c r="EA8" s="83" t="s">
        <v>14</v>
      </c>
      <c r="EB8" s="83" t="s">
        <v>15</v>
      </c>
      <c r="EC8" s="83" t="s">
        <v>17</v>
      </c>
      <c r="ED8" s="242"/>
      <c r="EE8" s="82" t="s">
        <v>11</v>
      </c>
      <c r="EF8" s="82"/>
      <c r="EG8" s="82" t="s">
        <v>12</v>
      </c>
      <c r="EH8" s="83" t="s">
        <v>13</v>
      </c>
      <c r="EI8" s="83" t="s">
        <v>14</v>
      </c>
      <c r="EJ8" s="83" t="s">
        <v>15</v>
      </c>
      <c r="EK8" s="83" t="s">
        <v>17</v>
      </c>
      <c r="EL8" s="82" t="s">
        <v>11</v>
      </c>
      <c r="EM8" s="82" t="s">
        <v>12</v>
      </c>
      <c r="EN8" s="83" t="s">
        <v>13</v>
      </c>
      <c r="EO8" s="83" t="s">
        <v>14</v>
      </c>
      <c r="EP8" s="83" t="s">
        <v>15</v>
      </c>
      <c r="EQ8" s="83" t="s">
        <v>17</v>
      </c>
      <c r="ER8" s="242"/>
      <c r="ES8" s="82" t="s">
        <v>11</v>
      </c>
      <c r="ET8" s="82" t="s">
        <v>12</v>
      </c>
      <c r="EU8" s="83" t="s">
        <v>13</v>
      </c>
      <c r="EV8" s="83" t="s">
        <v>14</v>
      </c>
      <c r="EW8" s="83" t="s">
        <v>15</v>
      </c>
      <c r="EX8" s="83" t="s">
        <v>17</v>
      </c>
      <c r="EY8" s="82" t="s">
        <v>11</v>
      </c>
      <c r="EZ8" s="82" t="s">
        <v>12</v>
      </c>
      <c r="FA8" s="83" t="s">
        <v>13</v>
      </c>
      <c r="FB8" s="83" t="s">
        <v>14</v>
      </c>
      <c r="FC8" s="83" t="s">
        <v>15</v>
      </c>
      <c r="FD8" s="83" t="s">
        <v>17</v>
      </c>
      <c r="FE8" s="242"/>
      <c r="FF8" s="82" t="s">
        <v>11</v>
      </c>
      <c r="FG8" s="82" t="s">
        <v>12</v>
      </c>
      <c r="FH8" s="83" t="s">
        <v>13</v>
      </c>
      <c r="FI8" s="83" t="s">
        <v>14</v>
      </c>
      <c r="FJ8" s="83" t="s">
        <v>15</v>
      </c>
      <c r="FK8" s="83" t="s">
        <v>17</v>
      </c>
      <c r="FL8" s="82" t="s">
        <v>11</v>
      </c>
      <c r="FM8" s="82" t="s">
        <v>12</v>
      </c>
      <c r="FN8" s="83" t="s">
        <v>13</v>
      </c>
      <c r="FO8" s="83" t="s">
        <v>14</v>
      </c>
      <c r="FP8" s="83" t="s">
        <v>15</v>
      </c>
      <c r="FQ8" s="83" t="s">
        <v>17</v>
      </c>
      <c r="FR8" s="242"/>
      <c r="FS8" s="82" t="s">
        <v>11</v>
      </c>
      <c r="FT8" s="82" t="s">
        <v>12</v>
      </c>
      <c r="FU8" s="83" t="s">
        <v>13</v>
      </c>
      <c r="FV8" s="83" t="s">
        <v>14</v>
      </c>
      <c r="FW8" s="83" t="s">
        <v>15</v>
      </c>
      <c r="FX8" s="83" t="s">
        <v>17</v>
      </c>
      <c r="FY8" s="82" t="s">
        <v>11</v>
      </c>
      <c r="FZ8" s="82" t="s">
        <v>12</v>
      </c>
      <c r="GA8" s="83" t="s">
        <v>13</v>
      </c>
      <c r="GB8" s="83" t="s">
        <v>14</v>
      </c>
      <c r="GC8" s="83" t="s">
        <v>15</v>
      </c>
      <c r="GD8" s="83" t="s">
        <v>17</v>
      </c>
      <c r="GE8" s="242"/>
      <c r="GF8" s="82" t="s">
        <v>11</v>
      </c>
      <c r="GG8" s="82" t="s">
        <v>12</v>
      </c>
      <c r="GH8" s="83" t="s">
        <v>13</v>
      </c>
      <c r="GI8" s="83" t="s">
        <v>14</v>
      </c>
      <c r="GJ8" s="83" t="s">
        <v>15</v>
      </c>
      <c r="GK8" s="83" t="s">
        <v>17</v>
      </c>
      <c r="GL8" s="82" t="s">
        <v>11</v>
      </c>
      <c r="GM8" s="82" t="s">
        <v>12</v>
      </c>
      <c r="GN8" s="83" t="s">
        <v>13</v>
      </c>
      <c r="GO8" s="83" t="s">
        <v>14</v>
      </c>
      <c r="GP8" s="83" t="s">
        <v>15</v>
      </c>
      <c r="GQ8" s="83" t="s">
        <v>17</v>
      </c>
      <c r="GR8" s="242"/>
      <c r="GS8" s="82" t="s">
        <v>11</v>
      </c>
      <c r="GT8" s="82" t="s">
        <v>12</v>
      </c>
      <c r="GU8" s="83" t="s">
        <v>13</v>
      </c>
      <c r="GV8" s="83" t="s">
        <v>14</v>
      </c>
      <c r="GW8" s="83" t="s">
        <v>15</v>
      </c>
      <c r="GX8" s="83" t="s">
        <v>17</v>
      </c>
      <c r="GY8" s="82" t="s">
        <v>11</v>
      </c>
      <c r="GZ8" s="82" t="s">
        <v>12</v>
      </c>
      <c r="HA8" s="83" t="s">
        <v>13</v>
      </c>
      <c r="HB8" s="83" t="s">
        <v>14</v>
      </c>
      <c r="HC8" s="83" t="s">
        <v>15</v>
      </c>
      <c r="HD8" s="83" t="s">
        <v>17</v>
      </c>
      <c r="HE8" s="242"/>
      <c r="HF8" s="82" t="s">
        <v>11</v>
      </c>
      <c r="HG8" s="82" t="s">
        <v>12</v>
      </c>
      <c r="HH8" s="83" t="s">
        <v>13</v>
      </c>
      <c r="HI8" s="83" t="s">
        <v>14</v>
      </c>
      <c r="HJ8" s="83" t="s">
        <v>15</v>
      </c>
      <c r="HK8" s="83" t="s">
        <v>17</v>
      </c>
      <c r="HL8" s="82" t="s">
        <v>11</v>
      </c>
      <c r="HM8" s="82" t="s">
        <v>12</v>
      </c>
      <c r="HN8" s="83" t="s">
        <v>13</v>
      </c>
      <c r="HO8" s="83" t="s">
        <v>14</v>
      </c>
      <c r="HP8" s="83" t="s">
        <v>15</v>
      </c>
      <c r="HQ8" s="83" t="s">
        <v>17</v>
      </c>
      <c r="HR8" s="242"/>
    </row>
    <row r="9" spans="1:226" s="9" customFormat="1" ht="21.75" customHeight="1">
      <c r="A9" s="6">
        <v>1</v>
      </c>
      <c r="B9" s="10" t="s">
        <v>114</v>
      </c>
      <c r="C9" s="10" t="s">
        <v>513</v>
      </c>
      <c r="D9" s="11" t="s">
        <v>514</v>
      </c>
      <c r="E9" s="12" t="str">
        <f>C9&amp;D9</f>
        <v>1313KK2482</v>
      </c>
      <c r="F9" s="7" t="s">
        <v>515</v>
      </c>
      <c r="G9" s="8" t="s">
        <v>516</v>
      </c>
      <c r="H9" s="13" t="str">
        <f>I9&amp;"/"&amp;J9&amp;"/"&amp;19&amp;K9</f>
        <v>06/02/1992</v>
      </c>
      <c r="I9" s="11" t="s">
        <v>179</v>
      </c>
      <c r="J9" s="11" t="s">
        <v>187</v>
      </c>
      <c r="K9" s="10">
        <v>92</v>
      </c>
      <c r="L9" s="11" t="s">
        <v>517</v>
      </c>
      <c r="M9" s="10"/>
      <c r="N9" s="14"/>
      <c r="O9" s="14"/>
      <c r="P9" s="15">
        <f>ROUND((N9+O9*2)/3,1)</f>
        <v>0</v>
      </c>
      <c r="Q9" s="14"/>
      <c r="R9" s="14"/>
      <c r="S9" s="16">
        <f>ROUND((MAX(Q9:R9)+P9)/2,1)</f>
        <v>0</v>
      </c>
      <c r="T9" s="14"/>
      <c r="U9" s="14"/>
      <c r="V9" s="15">
        <f>ROUND((T9+U9*2)/3,1)</f>
        <v>0</v>
      </c>
      <c r="W9" s="14"/>
      <c r="X9" s="14"/>
      <c r="Y9" s="16">
        <f>ROUND((MAX(W9:X9)+V9)/2,1)</f>
        <v>0</v>
      </c>
      <c r="Z9" s="17">
        <f>ROUND(IF(V9=0,(MAX(Q9,R9)+P9)/2,(MAX(W9,X9)+V9)/2),1)</f>
        <v>0</v>
      </c>
      <c r="AA9" s="14"/>
      <c r="AB9" s="14"/>
      <c r="AC9" s="14"/>
      <c r="AD9" s="14"/>
      <c r="AE9" s="15">
        <f>ROUND((AA9+AB9+AC9*2+AD9*2)/6,1)</f>
        <v>0</v>
      </c>
      <c r="AF9" s="14"/>
      <c r="AG9" s="14"/>
      <c r="AH9" s="16">
        <f>ROUND((MAX(AF9:AG9)+AE9)/2,1)</f>
        <v>0</v>
      </c>
      <c r="AI9" s="14"/>
      <c r="AJ9" s="14"/>
      <c r="AK9" s="15">
        <f>ROUND((AI9+AJ9*2)/3,1)</f>
        <v>0</v>
      </c>
      <c r="AL9" s="14"/>
      <c r="AM9" s="14"/>
      <c r="AN9" s="16">
        <f>ROUND((MAX(AL9:AM9)+AK9)/2,1)</f>
        <v>0</v>
      </c>
      <c r="AO9" s="17">
        <f>ROUND(IF(AK9=0,(MAX(AF9,AG9)+AE9)/2,(MAX(AL9,AM9)+AK9)/2),1)</f>
        <v>0</v>
      </c>
      <c r="AP9" s="14"/>
      <c r="AQ9" s="14"/>
      <c r="AR9" s="15">
        <f>ROUND((AP9+AQ9*2)/3,1)</f>
        <v>0</v>
      </c>
      <c r="AS9" s="14"/>
      <c r="AT9" s="14"/>
      <c r="AU9" s="16">
        <f>ROUND((MAX(AS9:AT9)+AR9)/2,1)</f>
        <v>0</v>
      </c>
      <c r="AV9" s="14"/>
      <c r="AW9" s="14"/>
      <c r="AX9" s="15">
        <f>ROUND((AV9+AW9*2)/3,1)</f>
        <v>0</v>
      </c>
      <c r="AY9" s="14"/>
      <c r="AZ9" s="14"/>
      <c r="BA9" s="16">
        <f>ROUND((MAX(AY9:AZ9)+AX9)/2,1)</f>
        <v>0</v>
      </c>
      <c r="BB9" s="17">
        <f>ROUND(IF(AX9=0,(MAX(AS9,AT9)+AR9)/2,(MAX(AY9,AZ9)+AX9)/2),1)</f>
        <v>0</v>
      </c>
      <c r="BC9" s="14"/>
      <c r="BD9" s="14"/>
      <c r="BE9" s="15">
        <f>ROUND((BC9+BD9*2)/3,1)</f>
        <v>0</v>
      </c>
      <c r="BF9" s="14"/>
      <c r="BG9" s="14"/>
      <c r="BH9" s="16">
        <f>ROUND((MAX(BF9:BG9)+BE9)/2,1)</f>
        <v>0</v>
      </c>
      <c r="BI9" s="14"/>
      <c r="BJ9" s="14"/>
      <c r="BK9" s="15">
        <f>ROUND((BI9+BJ9*2)/3,1)</f>
        <v>0</v>
      </c>
      <c r="BL9" s="14"/>
      <c r="BM9" s="14"/>
      <c r="BN9" s="16">
        <f>ROUND((MAX(BL9:BM9)+BK9)/2,1)</f>
        <v>0</v>
      </c>
      <c r="BO9" s="17">
        <f>ROUND(IF(BK9=0,(MAX(BF9,BG9)+BE9)/2,(MAX(BL9,BM9)+BK9)/2),1)</f>
        <v>0</v>
      </c>
      <c r="BP9" s="14"/>
      <c r="BQ9" s="14"/>
      <c r="BR9" s="14"/>
      <c r="BS9" s="14"/>
      <c r="BT9" s="15">
        <f>ROUND((BP9+BQ9+BR9*2+BS9*2)/6,1)</f>
        <v>0</v>
      </c>
      <c r="BU9" s="14"/>
      <c r="BV9" s="14"/>
      <c r="BW9" s="16">
        <f>ROUND((MAX(BU9:BV9)+BT9)/2,1)</f>
        <v>0</v>
      </c>
      <c r="BX9" s="14"/>
      <c r="BY9" s="14"/>
      <c r="BZ9" s="15">
        <f>ROUND((BX9+BY9*2)/3,1)</f>
        <v>0</v>
      </c>
      <c r="CA9" s="14"/>
      <c r="CB9" s="14"/>
      <c r="CC9" s="16">
        <f>ROUND((MAX(CA9:CB9)+BZ9)/2,1)</f>
        <v>0</v>
      </c>
      <c r="CD9" s="17">
        <f>ROUND(IF(BZ9=0,(MAX(BU9,BV9)+BT9)/2,(MAX(CA9,CB9)+BZ9)/2),1)</f>
        <v>0</v>
      </c>
      <c r="CE9" s="14"/>
      <c r="CF9" s="14"/>
      <c r="CG9" s="15">
        <f>ROUND((CE9+CF9*2)/3,1)</f>
        <v>0</v>
      </c>
      <c r="CH9" s="14"/>
      <c r="CI9" s="14"/>
      <c r="CJ9" s="16">
        <f>ROUND((MAX(CH9:CI9)+CG9)/2,1)</f>
        <v>0</v>
      </c>
      <c r="CK9" s="14"/>
      <c r="CL9" s="14"/>
      <c r="CM9" s="15">
        <f>ROUND((CK9+CL9*2)/3,1)</f>
        <v>0</v>
      </c>
      <c r="CN9" s="14"/>
      <c r="CO9" s="14"/>
      <c r="CP9" s="16">
        <f>ROUND((MAX(CN9:CO9)+CM9)/2,1)</f>
        <v>0</v>
      </c>
      <c r="CQ9" s="17">
        <f>ROUND(IF(CM9=0,(MAX(CH9,CI9)+CG9)/2,(MAX(CN9,CO9)+CM9)/2),1)</f>
        <v>0</v>
      </c>
      <c r="CR9" s="14"/>
      <c r="CS9" s="14"/>
      <c r="CT9" s="15">
        <f>ROUND((CR9+CS9*2)/3,1)</f>
        <v>0</v>
      </c>
      <c r="CU9" s="14"/>
      <c r="CV9" s="14"/>
      <c r="CW9" s="16">
        <f>ROUND((MAX(CU9:CV9)+CT9)/2,1)</f>
        <v>0</v>
      </c>
      <c r="CX9" s="14"/>
      <c r="CY9" s="14"/>
      <c r="CZ9" s="15">
        <f>ROUND((CX9+CY9*2)/3,1)</f>
        <v>0</v>
      </c>
      <c r="DA9" s="14"/>
      <c r="DB9" s="14"/>
      <c r="DC9" s="16">
        <f>ROUND((MAX(DA9:DB9)+CZ9)/2,1)</f>
        <v>0</v>
      </c>
      <c r="DD9" s="17">
        <f>ROUND(IF(CZ9=0,(MAX(CU9,CV9)+CT9)/2,(MAX(DA9,DB9)+CZ9)/2),1)</f>
        <v>0</v>
      </c>
      <c r="DE9" s="14"/>
      <c r="DF9" s="14"/>
      <c r="DG9" s="15">
        <f>ROUND((DE9+DF9*2)/3,1)</f>
        <v>0</v>
      </c>
      <c r="DH9" s="14"/>
      <c r="DI9" s="14"/>
      <c r="DJ9" s="15">
        <f>ROUND((MAX(DH9:DI9)+DG9)/2,1)</f>
        <v>0</v>
      </c>
      <c r="DK9" s="14"/>
      <c r="DL9" s="14"/>
      <c r="DM9" s="15">
        <f>ROUND((DK9+DL9*2)/3,1)</f>
        <v>0</v>
      </c>
      <c r="DN9" s="14"/>
      <c r="DO9" s="14"/>
      <c r="DP9" s="16">
        <f>ROUND((MAX(DN9:DO9)+DM9)/2,1)</f>
        <v>0</v>
      </c>
      <c r="DQ9" s="17">
        <f>ROUND(IF(DM9=0,(MAX(DH9,DI9)+DG9)/2,(MAX(DN9,DO9)+DM9)/2),1)</f>
        <v>0</v>
      </c>
      <c r="DR9" s="14"/>
      <c r="DS9" s="14"/>
      <c r="DT9" s="15">
        <f>ROUND((DR9+DS9*2)/3,1)</f>
        <v>0</v>
      </c>
      <c r="DU9" s="14"/>
      <c r="DV9" s="14"/>
      <c r="DW9" s="16">
        <f>ROUND((MAX(DU9:DV9)+DT9)/2,1)</f>
        <v>0</v>
      </c>
      <c r="DX9" s="14"/>
      <c r="DY9" s="14"/>
      <c r="DZ9" s="15">
        <f>ROUND((DX9+DY9*2)/3,1)</f>
        <v>0</v>
      </c>
      <c r="EA9" s="14"/>
      <c r="EB9" s="14"/>
      <c r="EC9" s="16">
        <f>ROUND((MAX(EA9:EB9)+DZ9)/2,1)</f>
        <v>0</v>
      </c>
      <c r="ED9" s="17">
        <f>ROUND(IF(DZ9=0,(MAX(DU9,DV9)+DT9)/2,(MAX(EA9,EB9)+DZ9)/2),1)</f>
        <v>0</v>
      </c>
      <c r="EE9" s="14"/>
      <c r="EF9" s="14"/>
      <c r="EG9" s="14"/>
      <c r="EH9" s="39">
        <f>ROUND((EE9+EG9*2+EF9*2)/5,1)</f>
        <v>0</v>
      </c>
      <c r="EI9" s="33"/>
      <c r="EJ9" s="33"/>
      <c r="EK9" s="39">
        <f>ROUND((MAX(EI9:EJ9)+EH9)/2,1)</f>
        <v>0</v>
      </c>
      <c r="EL9" s="33"/>
      <c r="EM9" s="33"/>
      <c r="EN9" s="39">
        <f>ROUND((EL9+EM9*2)/3,1)</f>
        <v>0</v>
      </c>
      <c r="EO9" s="33"/>
      <c r="EP9" s="33"/>
      <c r="EQ9" s="39">
        <f>ROUND((MAX(EO9:EP9)+EN9)/2,1)</f>
        <v>0</v>
      </c>
      <c r="ER9" s="39">
        <f>ROUND(IF(EN9=0,(MAX(EI9,EJ9)+EH9)/2,(MAX(EO9,EP9)+EN9)/2),1)</f>
        <v>0</v>
      </c>
      <c r="ES9" s="14"/>
      <c r="ET9" s="14"/>
      <c r="EU9" s="15"/>
      <c r="EV9" s="14"/>
      <c r="EW9" s="14"/>
      <c r="EX9" s="16"/>
      <c r="EY9" s="14"/>
      <c r="EZ9" s="14"/>
      <c r="FA9" s="23"/>
      <c r="FB9" s="19"/>
      <c r="FC9" s="14"/>
      <c r="FD9" s="16"/>
      <c r="FE9" s="17"/>
      <c r="FF9" s="14"/>
      <c r="FG9" s="14"/>
      <c r="FH9" s="20"/>
      <c r="FI9" s="14"/>
      <c r="FJ9" s="14"/>
      <c r="FK9" s="18"/>
      <c r="FL9" s="14"/>
      <c r="FM9" s="14"/>
      <c r="FN9" s="20"/>
      <c r="FO9" s="14"/>
      <c r="FP9" s="14"/>
      <c r="FQ9" s="22"/>
      <c r="FR9" s="17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21"/>
      <c r="GX9" s="19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</row>
  </sheetData>
  <sheetProtection/>
  <mergeCells count="73">
    <mergeCell ref="I6:K8"/>
    <mergeCell ref="L6:L8"/>
    <mergeCell ref="M6:M8"/>
    <mergeCell ref="A6:A8"/>
    <mergeCell ref="B6:B8"/>
    <mergeCell ref="F6:G8"/>
    <mergeCell ref="E6:E8"/>
    <mergeCell ref="C6:D8"/>
    <mergeCell ref="H6:H8"/>
    <mergeCell ref="N6:Y6"/>
    <mergeCell ref="AA6:AN6"/>
    <mergeCell ref="AP6:BA6"/>
    <mergeCell ref="BC6:BN6"/>
    <mergeCell ref="BP6:CC6"/>
    <mergeCell ref="CE6:CP6"/>
    <mergeCell ref="CR6:DC6"/>
    <mergeCell ref="DE6:DP6"/>
    <mergeCell ref="DR6:EC6"/>
    <mergeCell ref="EE6:EQ6"/>
    <mergeCell ref="ES6:FD6"/>
    <mergeCell ref="FF6:FQ6"/>
    <mergeCell ref="FS6:GD6"/>
    <mergeCell ref="GF6:GQ6"/>
    <mergeCell ref="GS6:HD6"/>
    <mergeCell ref="HF6:HQ6"/>
    <mergeCell ref="N7:S7"/>
    <mergeCell ref="T7:Y7"/>
    <mergeCell ref="Z7:Z8"/>
    <mergeCell ref="AA7:AH7"/>
    <mergeCell ref="AI7:AN7"/>
    <mergeCell ref="AO7:AO8"/>
    <mergeCell ref="AP7:AU7"/>
    <mergeCell ref="AV7:BA7"/>
    <mergeCell ref="BB7:BB8"/>
    <mergeCell ref="BC7:BH7"/>
    <mergeCell ref="BI7:BN7"/>
    <mergeCell ref="BO7:BO8"/>
    <mergeCell ref="BP7:BW7"/>
    <mergeCell ref="BX7:CC7"/>
    <mergeCell ref="CD7:CD8"/>
    <mergeCell ref="CE7:CJ7"/>
    <mergeCell ref="CK7:CP7"/>
    <mergeCell ref="CQ7:CQ8"/>
    <mergeCell ref="CR7:CW7"/>
    <mergeCell ref="CX7:DC7"/>
    <mergeCell ref="DD7:DD8"/>
    <mergeCell ref="DE7:DJ7"/>
    <mergeCell ref="DK7:DP7"/>
    <mergeCell ref="DQ7:DQ8"/>
    <mergeCell ref="DR7:DW7"/>
    <mergeCell ref="DX7:EC7"/>
    <mergeCell ref="ED7:ED8"/>
    <mergeCell ref="EE7:EK7"/>
    <mergeCell ref="EL7:EQ7"/>
    <mergeCell ref="ER7:ER8"/>
    <mergeCell ref="ES7:EX7"/>
    <mergeCell ref="EY7:FD7"/>
    <mergeCell ref="FE7:FE8"/>
    <mergeCell ref="FF7:FK7"/>
    <mergeCell ref="FL7:FQ7"/>
    <mergeCell ref="FR7:FR8"/>
    <mergeCell ref="FS7:FX7"/>
    <mergeCell ref="FY7:GD7"/>
    <mergeCell ref="GE7:GE8"/>
    <mergeCell ref="GF7:GK7"/>
    <mergeCell ref="HF7:HK7"/>
    <mergeCell ref="HL7:HQ7"/>
    <mergeCell ref="HR7:HR8"/>
    <mergeCell ref="GL7:GQ7"/>
    <mergeCell ref="GR7:GR8"/>
    <mergeCell ref="GS7:GX7"/>
    <mergeCell ref="GY7:HD7"/>
    <mergeCell ref="HE7:HE8"/>
  </mergeCells>
  <printOptions/>
  <pageMargins left="0.7" right="0.7" top="0.75" bottom="0.75" header="0.3" footer="0.3"/>
  <pageSetup orientation="portrait" paperSize="9"/>
  <ignoredErrors>
    <ignoredError sqref="I9:J9 D9 F9:G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Q10"/>
  <sheetViews>
    <sheetView zoomScalePageLayoutView="0" workbookViewId="0" topLeftCell="A1">
      <pane xSplit="13" ySplit="8" topLeftCell="FJ9" activePane="bottomRight" state="frozen"/>
      <selection pane="topLeft" activeCell="A1" sqref="A1"/>
      <selection pane="topRight" activeCell="M1" sqref="M1"/>
      <selection pane="bottomLeft" activeCell="A9" sqref="A9"/>
      <selection pane="bottomRight" activeCell="FV9" sqref="FV9"/>
    </sheetView>
  </sheetViews>
  <sheetFormatPr defaultColWidth="9.140625" defaultRowHeight="15"/>
  <cols>
    <col min="1" max="2" width="2.7109375" style="47" customWidth="1"/>
    <col min="3" max="3" width="5.7109375" style="47" customWidth="1"/>
    <col min="4" max="4" width="3.28125" style="47" customWidth="1"/>
    <col min="5" max="5" width="10.00390625" style="47" customWidth="1"/>
    <col min="6" max="6" width="13.00390625" style="47" customWidth="1"/>
    <col min="7" max="7" width="6.8515625" style="47" customWidth="1"/>
    <col min="8" max="8" width="9.28125" style="47" customWidth="1"/>
    <col min="9" max="11" width="2.28125" style="47" hidden="1" customWidth="1"/>
    <col min="12" max="12" width="7.7109375" style="47" customWidth="1"/>
    <col min="13" max="13" width="6.7109375" style="47" customWidth="1"/>
    <col min="14" max="19" width="3.140625" style="47" customWidth="1"/>
    <col min="20" max="25" width="3.140625" style="47" hidden="1" customWidth="1"/>
    <col min="26" max="34" width="3.140625" style="47" customWidth="1"/>
    <col min="35" max="40" width="3.140625" style="47" hidden="1" customWidth="1"/>
    <col min="41" max="47" width="3.140625" style="47" customWidth="1"/>
    <col min="48" max="53" width="3.140625" style="47" hidden="1" customWidth="1"/>
    <col min="54" max="60" width="3.140625" style="47" customWidth="1"/>
    <col min="61" max="66" width="3.140625" style="47" hidden="1" customWidth="1"/>
    <col min="67" max="75" width="3.140625" style="47" customWidth="1"/>
    <col min="76" max="81" width="3.140625" style="47" hidden="1" customWidth="1"/>
    <col min="82" max="88" width="3.140625" style="47" customWidth="1"/>
    <col min="89" max="94" width="3.140625" style="47" hidden="1" customWidth="1"/>
    <col min="95" max="101" width="3.140625" style="47" customWidth="1"/>
    <col min="102" max="107" width="3.140625" style="47" hidden="1" customWidth="1"/>
    <col min="108" max="114" width="3.140625" style="47" customWidth="1"/>
    <col min="115" max="120" width="3.140625" style="47" hidden="1" customWidth="1"/>
    <col min="121" max="127" width="3.140625" style="47" customWidth="1"/>
    <col min="128" max="133" width="3.140625" style="47" hidden="1" customWidth="1"/>
    <col min="134" max="140" width="3.140625" style="47" customWidth="1"/>
    <col min="141" max="146" width="3.140625" style="47" hidden="1" customWidth="1"/>
    <col min="147" max="153" width="3.140625" style="47" customWidth="1"/>
    <col min="154" max="159" width="3.140625" style="47" hidden="1" customWidth="1"/>
    <col min="160" max="166" width="3.140625" style="47" customWidth="1"/>
    <col min="167" max="172" width="3.140625" style="47" hidden="1" customWidth="1"/>
    <col min="173" max="179" width="3.140625" style="47" customWidth="1"/>
    <col min="180" max="185" width="3.140625" style="47" hidden="1" customWidth="1"/>
    <col min="186" max="192" width="3.140625" style="47" customWidth="1"/>
    <col min="193" max="198" width="3.140625" style="47" hidden="1" customWidth="1"/>
    <col min="199" max="205" width="3.140625" style="47" customWidth="1"/>
    <col min="206" max="211" width="3.140625" style="47" hidden="1" customWidth="1"/>
    <col min="212" max="218" width="3.140625" style="47" customWidth="1"/>
    <col min="219" max="224" width="3.140625" style="47" hidden="1" customWidth="1"/>
    <col min="225" max="225" width="3.140625" style="47" customWidth="1"/>
    <col min="226" max="16384" width="9.140625" style="47" customWidth="1"/>
  </cols>
  <sheetData>
    <row r="1" s="24" customFormat="1" ht="15" customHeight="1">
      <c r="A1" s="24" t="s">
        <v>0</v>
      </c>
    </row>
    <row r="2" s="24" customFormat="1" ht="15" customHeight="1">
      <c r="A2" s="24" t="s">
        <v>1</v>
      </c>
    </row>
    <row r="3" s="24" customFormat="1" ht="15" customHeight="1">
      <c r="A3" s="24" t="s">
        <v>33</v>
      </c>
    </row>
    <row r="4" s="24" customFormat="1" ht="15" customHeight="1">
      <c r="A4" s="24" t="s">
        <v>36</v>
      </c>
    </row>
    <row r="5" s="25" customFormat="1" ht="15"/>
    <row r="6" spans="1:225" s="26" customFormat="1" ht="20.25" customHeight="1">
      <c r="A6" s="199" t="s">
        <v>2</v>
      </c>
      <c r="B6" s="199" t="s">
        <v>3</v>
      </c>
      <c r="C6" s="224" t="s">
        <v>632</v>
      </c>
      <c r="D6" s="224"/>
      <c r="E6" s="200" t="s">
        <v>542</v>
      </c>
      <c r="F6" s="199" t="s">
        <v>4</v>
      </c>
      <c r="G6" s="198"/>
      <c r="H6" s="199" t="s">
        <v>5</v>
      </c>
      <c r="I6" s="203"/>
      <c r="J6" s="204"/>
      <c r="K6" s="205"/>
      <c r="L6" s="197" t="s">
        <v>6</v>
      </c>
      <c r="M6" s="197" t="s">
        <v>7</v>
      </c>
      <c r="N6" s="212" t="s">
        <v>34</v>
      </c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168">
        <v>4</v>
      </c>
      <c r="AA6" s="212" t="s">
        <v>18</v>
      </c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168">
        <v>6</v>
      </c>
      <c r="AP6" s="212" t="s">
        <v>19</v>
      </c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168">
        <v>2</v>
      </c>
      <c r="BC6" s="212" t="s">
        <v>20</v>
      </c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168">
        <v>3</v>
      </c>
      <c r="BP6" s="212" t="s">
        <v>21</v>
      </c>
      <c r="BQ6" s="213"/>
      <c r="BR6" s="213"/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/>
      <c r="CD6" s="168">
        <v>5</v>
      </c>
      <c r="CE6" s="212" t="s">
        <v>22</v>
      </c>
      <c r="CF6" s="213"/>
      <c r="CG6" s="213"/>
      <c r="CH6" s="213"/>
      <c r="CI6" s="213"/>
      <c r="CJ6" s="213"/>
      <c r="CK6" s="213"/>
      <c r="CL6" s="213"/>
      <c r="CM6" s="213"/>
      <c r="CN6" s="213"/>
      <c r="CO6" s="213"/>
      <c r="CP6" s="213"/>
      <c r="CQ6" s="168">
        <v>2</v>
      </c>
      <c r="CR6" s="212" t="s">
        <v>23</v>
      </c>
      <c r="CS6" s="213"/>
      <c r="CT6" s="213"/>
      <c r="CU6" s="213"/>
      <c r="CV6" s="213"/>
      <c r="CW6" s="213"/>
      <c r="CX6" s="213"/>
      <c r="CY6" s="213"/>
      <c r="CZ6" s="213"/>
      <c r="DA6" s="213"/>
      <c r="DB6" s="213"/>
      <c r="DC6" s="213"/>
      <c r="DD6" s="168">
        <v>3</v>
      </c>
      <c r="DE6" s="212" t="s">
        <v>24</v>
      </c>
      <c r="DF6" s="213"/>
      <c r="DG6" s="213"/>
      <c r="DH6" s="213"/>
      <c r="DI6" s="213"/>
      <c r="DJ6" s="213"/>
      <c r="DK6" s="213"/>
      <c r="DL6" s="213"/>
      <c r="DM6" s="213"/>
      <c r="DN6" s="213"/>
      <c r="DO6" s="213"/>
      <c r="DP6" s="213"/>
      <c r="DQ6" s="168">
        <v>4</v>
      </c>
      <c r="DR6" s="212" t="s">
        <v>25</v>
      </c>
      <c r="DS6" s="213"/>
      <c r="DT6" s="213"/>
      <c r="DU6" s="213"/>
      <c r="DV6" s="213"/>
      <c r="DW6" s="213"/>
      <c r="DX6" s="213"/>
      <c r="DY6" s="213"/>
      <c r="DZ6" s="213"/>
      <c r="EA6" s="213"/>
      <c r="EB6" s="213"/>
      <c r="EC6" s="213"/>
      <c r="ED6" s="168">
        <v>2</v>
      </c>
      <c r="EE6" s="212" t="s">
        <v>26</v>
      </c>
      <c r="EF6" s="213"/>
      <c r="EG6" s="213"/>
      <c r="EH6" s="213"/>
      <c r="EI6" s="213"/>
      <c r="EJ6" s="213"/>
      <c r="EK6" s="213"/>
      <c r="EL6" s="213"/>
      <c r="EM6" s="213"/>
      <c r="EN6" s="213"/>
      <c r="EO6" s="213"/>
      <c r="EP6" s="213"/>
      <c r="EQ6" s="168">
        <v>3</v>
      </c>
      <c r="ER6" s="212" t="s">
        <v>27</v>
      </c>
      <c r="ES6" s="213"/>
      <c r="ET6" s="213"/>
      <c r="EU6" s="213"/>
      <c r="EV6" s="213"/>
      <c r="EW6" s="213"/>
      <c r="EX6" s="213"/>
      <c r="EY6" s="213"/>
      <c r="EZ6" s="213"/>
      <c r="FA6" s="213"/>
      <c r="FB6" s="213"/>
      <c r="FC6" s="213"/>
      <c r="FD6" s="168">
        <v>3</v>
      </c>
      <c r="FE6" s="212" t="s">
        <v>28</v>
      </c>
      <c r="FF6" s="213"/>
      <c r="FG6" s="213"/>
      <c r="FH6" s="213"/>
      <c r="FI6" s="213"/>
      <c r="FJ6" s="213"/>
      <c r="FK6" s="213"/>
      <c r="FL6" s="213"/>
      <c r="FM6" s="213"/>
      <c r="FN6" s="213"/>
      <c r="FO6" s="213"/>
      <c r="FP6" s="213"/>
      <c r="FQ6" s="168">
        <v>3</v>
      </c>
      <c r="FR6" s="212" t="s">
        <v>29</v>
      </c>
      <c r="FS6" s="213"/>
      <c r="FT6" s="213"/>
      <c r="FU6" s="213"/>
      <c r="FV6" s="213"/>
      <c r="FW6" s="213"/>
      <c r="FX6" s="213"/>
      <c r="FY6" s="213"/>
      <c r="FZ6" s="213"/>
      <c r="GA6" s="213"/>
      <c r="GB6" s="213"/>
      <c r="GC6" s="213"/>
      <c r="GD6" s="168">
        <v>2</v>
      </c>
      <c r="GE6" s="212" t="s">
        <v>30</v>
      </c>
      <c r="GF6" s="213"/>
      <c r="GG6" s="213"/>
      <c r="GH6" s="213"/>
      <c r="GI6" s="213"/>
      <c r="GJ6" s="213"/>
      <c r="GK6" s="213"/>
      <c r="GL6" s="213"/>
      <c r="GM6" s="213"/>
      <c r="GN6" s="213"/>
      <c r="GO6" s="213"/>
      <c r="GP6" s="213"/>
      <c r="GQ6" s="168">
        <v>4</v>
      </c>
      <c r="GR6" s="212" t="s">
        <v>37</v>
      </c>
      <c r="GS6" s="213"/>
      <c r="GT6" s="213"/>
      <c r="GU6" s="213"/>
      <c r="GV6" s="213"/>
      <c r="GW6" s="213"/>
      <c r="GX6" s="213"/>
      <c r="GY6" s="213"/>
      <c r="GZ6" s="213"/>
      <c r="HA6" s="213"/>
      <c r="HB6" s="213"/>
      <c r="HC6" s="213"/>
      <c r="HD6" s="168">
        <v>3</v>
      </c>
      <c r="HE6" s="212" t="s">
        <v>38</v>
      </c>
      <c r="HF6" s="213"/>
      <c r="HG6" s="213"/>
      <c r="HH6" s="213"/>
      <c r="HI6" s="213"/>
      <c r="HJ6" s="213"/>
      <c r="HK6" s="213"/>
      <c r="HL6" s="213"/>
      <c r="HM6" s="213"/>
      <c r="HN6" s="213"/>
      <c r="HO6" s="213"/>
      <c r="HP6" s="213"/>
      <c r="HQ6" s="168">
        <v>2</v>
      </c>
    </row>
    <row r="7" spans="1:225" s="27" customFormat="1" ht="15.75" customHeight="1">
      <c r="A7" s="199"/>
      <c r="B7" s="198"/>
      <c r="C7" s="225" t="s">
        <v>633</v>
      </c>
      <c r="D7" s="225" t="s">
        <v>634</v>
      </c>
      <c r="E7" s="201"/>
      <c r="F7" s="198"/>
      <c r="G7" s="198"/>
      <c r="H7" s="198"/>
      <c r="I7" s="206"/>
      <c r="J7" s="207"/>
      <c r="K7" s="208"/>
      <c r="L7" s="198"/>
      <c r="M7" s="198"/>
      <c r="N7" s="214" t="s">
        <v>8</v>
      </c>
      <c r="O7" s="215"/>
      <c r="P7" s="215"/>
      <c r="Q7" s="215"/>
      <c r="R7" s="215"/>
      <c r="S7" s="216"/>
      <c r="T7" s="214" t="s">
        <v>9</v>
      </c>
      <c r="U7" s="215"/>
      <c r="V7" s="215"/>
      <c r="W7" s="215"/>
      <c r="X7" s="215"/>
      <c r="Y7" s="216"/>
      <c r="Z7" s="217" t="s">
        <v>10</v>
      </c>
      <c r="AA7" s="219" t="s">
        <v>8</v>
      </c>
      <c r="AB7" s="220"/>
      <c r="AC7" s="220"/>
      <c r="AD7" s="220"/>
      <c r="AE7" s="220"/>
      <c r="AF7" s="220"/>
      <c r="AG7" s="220"/>
      <c r="AH7" s="220"/>
      <c r="AI7" s="214" t="s">
        <v>9</v>
      </c>
      <c r="AJ7" s="215"/>
      <c r="AK7" s="215"/>
      <c r="AL7" s="215"/>
      <c r="AM7" s="215"/>
      <c r="AN7" s="216"/>
      <c r="AO7" s="217" t="s">
        <v>10</v>
      </c>
      <c r="AP7" s="219" t="s">
        <v>8</v>
      </c>
      <c r="AQ7" s="220"/>
      <c r="AR7" s="220"/>
      <c r="AS7" s="220"/>
      <c r="AT7" s="220"/>
      <c r="AU7" s="220"/>
      <c r="AV7" s="214" t="s">
        <v>9</v>
      </c>
      <c r="AW7" s="215"/>
      <c r="AX7" s="215"/>
      <c r="AY7" s="215"/>
      <c r="AZ7" s="215"/>
      <c r="BA7" s="216"/>
      <c r="BB7" s="217" t="s">
        <v>10</v>
      </c>
      <c r="BC7" s="214" t="s">
        <v>8</v>
      </c>
      <c r="BD7" s="215"/>
      <c r="BE7" s="215"/>
      <c r="BF7" s="215"/>
      <c r="BG7" s="215"/>
      <c r="BH7" s="216"/>
      <c r="BI7" s="214" t="s">
        <v>9</v>
      </c>
      <c r="BJ7" s="215"/>
      <c r="BK7" s="215"/>
      <c r="BL7" s="215"/>
      <c r="BM7" s="215"/>
      <c r="BN7" s="216"/>
      <c r="BO7" s="217" t="s">
        <v>10</v>
      </c>
      <c r="BP7" s="219" t="s">
        <v>8</v>
      </c>
      <c r="BQ7" s="220"/>
      <c r="BR7" s="220"/>
      <c r="BS7" s="220"/>
      <c r="BT7" s="220"/>
      <c r="BU7" s="220"/>
      <c r="BV7" s="220"/>
      <c r="BW7" s="220"/>
      <c r="BX7" s="214" t="s">
        <v>9</v>
      </c>
      <c r="BY7" s="215"/>
      <c r="BZ7" s="215"/>
      <c r="CA7" s="215"/>
      <c r="CB7" s="215"/>
      <c r="CC7" s="216"/>
      <c r="CD7" s="217" t="s">
        <v>10</v>
      </c>
      <c r="CE7" s="219" t="s">
        <v>8</v>
      </c>
      <c r="CF7" s="220"/>
      <c r="CG7" s="220"/>
      <c r="CH7" s="220"/>
      <c r="CI7" s="220"/>
      <c r="CJ7" s="220"/>
      <c r="CK7" s="214" t="s">
        <v>9</v>
      </c>
      <c r="CL7" s="215"/>
      <c r="CM7" s="215"/>
      <c r="CN7" s="215"/>
      <c r="CO7" s="215"/>
      <c r="CP7" s="216"/>
      <c r="CQ7" s="217" t="s">
        <v>10</v>
      </c>
      <c r="CR7" s="219" t="s">
        <v>8</v>
      </c>
      <c r="CS7" s="220"/>
      <c r="CT7" s="220"/>
      <c r="CU7" s="220"/>
      <c r="CV7" s="220"/>
      <c r="CW7" s="220"/>
      <c r="CX7" s="214" t="s">
        <v>9</v>
      </c>
      <c r="CY7" s="215"/>
      <c r="CZ7" s="215"/>
      <c r="DA7" s="215"/>
      <c r="DB7" s="215"/>
      <c r="DC7" s="216"/>
      <c r="DD7" s="217" t="s">
        <v>10</v>
      </c>
      <c r="DE7" s="219" t="s">
        <v>8</v>
      </c>
      <c r="DF7" s="220"/>
      <c r="DG7" s="220"/>
      <c r="DH7" s="220"/>
      <c r="DI7" s="220"/>
      <c r="DJ7" s="220"/>
      <c r="DK7" s="214" t="s">
        <v>9</v>
      </c>
      <c r="DL7" s="215"/>
      <c r="DM7" s="215"/>
      <c r="DN7" s="215"/>
      <c r="DO7" s="215"/>
      <c r="DP7" s="216"/>
      <c r="DQ7" s="217" t="s">
        <v>10</v>
      </c>
      <c r="DR7" s="219" t="s">
        <v>8</v>
      </c>
      <c r="DS7" s="220"/>
      <c r="DT7" s="220"/>
      <c r="DU7" s="220"/>
      <c r="DV7" s="220"/>
      <c r="DW7" s="220"/>
      <c r="DX7" s="214" t="s">
        <v>9</v>
      </c>
      <c r="DY7" s="215"/>
      <c r="DZ7" s="215"/>
      <c r="EA7" s="215"/>
      <c r="EB7" s="215"/>
      <c r="EC7" s="216"/>
      <c r="ED7" s="217" t="s">
        <v>10</v>
      </c>
      <c r="EE7" s="219" t="s">
        <v>8</v>
      </c>
      <c r="EF7" s="220"/>
      <c r="EG7" s="220"/>
      <c r="EH7" s="220"/>
      <c r="EI7" s="220"/>
      <c r="EJ7" s="220"/>
      <c r="EK7" s="214" t="s">
        <v>9</v>
      </c>
      <c r="EL7" s="215"/>
      <c r="EM7" s="215"/>
      <c r="EN7" s="215"/>
      <c r="EO7" s="215"/>
      <c r="EP7" s="216"/>
      <c r="EQ7" s="217" t="s">
        <v>10</v>
      </c>
      <c r="ER7" s="219" t="s">
        <v>8</v>
      </c>
      <c r="ES7" s="220"/>
      <c r="ET7" s="220"/>
      <c r="EU7" s="220"/>
      <c r="EV7" s="220"/>
      <c r="EW7" s="220"/>
      <c r="EX7" s="214" t="s">
        <v>9</v>
      </c>
      <c r="EY7" s="215"/>
      <c r="EZ7" s="215"/>
      <c r="FA7" s="215"/>
      <c r="FB7" s="215"/>
      <c r="FC7" s="216"/>
      <c r="FD7" s="217" t="s">
        <v>10</v>
      </c>
      <c r="FE7" s="219" t="s">
        <v>8</v>
      </c>
      <c r="FF7" s="220"/>
      <c r="FG7" s="220"/>
      <c r="FH7" s="220"/>
      <c r="FI7" s="220"/>
      <c r="FJ7" s="220"/>
      <c r="FK7" s="214" t="s">
        <v>9</v>
      </c>
      <c r="FL7" s="215"/>
      <c r="FM7" s="215"/>
      <c r="FN7" s="215"/>
      <c r="FO7" s="215"/>
      <c r="FP7" s="216"/>
      <c r="FQ7" s="217" t="s">
        <v>10</v>
      </c>
      <c r="FR7" s="219" t="s">
        <v>8</v>
      </c>
      <c r="FS7" s="220"/>
      <c r="FT7" s="220"/>
      <c r="FU7" s="220"/>
      <c r="FV7" s="220"/>
      <c r="FW7" s="220"/>
      <c r="FX7" s="214" t="s">
        <v>9</v>
      </c>
      <c r="FY7" s="215"/>
      <c r="FZ7" s="215"/>
      <c r="GA7" s="215"/>
      <c r="GB7" s="215"/>
      <c r="GC7" s="216"/>
      <c r="GD7" s="217" t="s">
        <v>10</v>
      </c>
      <c r="GE7" s="219" t="s">
        <v>8</v>
      </c>
      <c r="GF7" s="220"/>
      <c r="GG7" s="220"/>
      <c r="GH7" s="220"/>
      <c r="GI7" s="220"/>
      <c r="GJ7" s="220"/>
      <c r="GK7" s="214" t="s">
        <v>9</v>
      </c>
      <c r="GL7" s="215"/>
      <c r="GM7" s="215"/>
      <c r="GN7" s="215"/>
      <c r="GO7" s="215"/>
      <c r="GP7" s="216"/>
      <c r="GQ7" s="217" t="s">
        <v>10</v>
      </c>
      <c r="GR7" s="219" t="s">
        <v>8</v>
      </c>
      <c r="GS7" s="220"/>
      <c r="GT7" s="220"/>
      <c r="GU7" s="220"/>
      <c r="GV7" s="220"/>
      <c r="GW7" s="220"/>
      <c r="GX7" s="214" t="s">
        <v>9</v>
      </c>
      <c r="GY7" s="215"/>
      <c r="GZ7" s="215"/>
      <c r="HA7" s="215"/>
      <c r="HB7" s="215"/>
      <c r="HC7" s="216"/>
      <c r="HD7" s="217" t="s">
        <v>10</v>
      </c>
      <c r="HE7" s="219" t="s">
        <v>8</v>
      </c>
      <c r="HF7" s="220"/>
      <c r="HG7" s="220"/>
      <c r="HH7" s="220"/>
      <c r="HI7" s="220"/>
      <c r="HJ7" s="220"/>
      <c r="HK7" s="214" t="s">
        <v>9</v>
      </c>
      <c r="HL7" s="215"/>
      <c r="HM7" s="215"/>
      <c r="HN7" s="215"/>
      <c r="HO7" s="215"/>
      <c r="HP7" s="216"/>
      <c r="HQ7" s="217" t="s">
        <v>10</v>
      </c>
    </row>
    <row r="8" spans="1:225" s="86" customFormat="1" ht="36" customHeight="1">
      <c r="A8" s="199"/>
      <c r="B8" s="198"/>
      <c r="C8" s="225"/>
      <c r="D8" s="225"/>
      <c r="E8" s="202"/>
      <c r="F8" s="198"/>
      <c r="G8" s="198"/>
      <c r="H8" s="198"/>
      <c r="I8" s="209"/>
      <c r="J8" s="210"/>
      <c r="K8" s="211"/>
      <c r="L8" s="198"/>
      <c r="M8" s="198"/>
      <c r="N8" s="137" t="s">
        <v>11</v>
      </c>
      <c r="O8" s="137" t="s">
        <v>12</v>
      </c>
      <c r="P8" s="138" t="s">
        <v>13</v>
      </c>
      <c r="Q8" s="138" t="s">
        <v>14</v>
      </c>
      <c r="R8" s="138" t="s">
        <v>15</v>
      </c>
      <c r="S8" s="138" t="s">
        <v>16</v>
      </c>
      <c r="T8" s="137" t="s">
        <v>11</v>
      </c>
      <c r="U8" s="137" t="s">
        <v>12</v>
      </c>
      <c r="V8" s="138" t="s">
        <v>13</v>
      </c>
      <c r="W8" s="138" t="s">
        <v>14</v>
      </c>
      <c r="X8" s="138" t="s">
        <v>15</v>
      </c>
      <c r="Y8" s="139" t="s">
        <v>17</v>
      </c>
      <c r="Z8" s="221"/>
      <c r="AA8" s="137" t="s">
        <v>11</v>
      </c>
      <c r="AB8" s="137" t="s">
        <v>11</v>
      </c>
      <c r="AC8" s="137" t="s">
        <v>12</v>
      </c>
      <c r="AD8" s="137" t="s">
        <v>12</v>
      </c>
      <c r="AE8" s="138" t="s">
        <v>13</v>
      </c>
      <c r="AF8" s="138" t="s">
        <v>14</v>
      </c>
      <c r="AG8" s="138" t="s">
        <v>15</v>
      </c>
      <c r="AH8" s="138" t="s">
        <v>17</v>
      </c>
      <c r="AI8" s="137" t="s">
        <v>11</v>
      </c>
      <c r="AJ8" s="137" t="s">
        <v>12</v>
      </c>
      <c r="AK8" s="138" t="s">
        <v>13</v>
      </c>
      <c r="AL8" s="138" t="s">
        <v>14</v>
      </c>
      <c r="AM8" s="138" t="s">
        <v>15</v>
      </c>
      <c r="AN8" s="138" t="s">
        <v>17</v>
      </c>
      <c r="AO8" s="218"/>
      <c r="AP8" s="137" t="s">
        <v>11</v>
      </c>
      <c r="AQ8" s="137" t="s">
        <v>12</v>
      </c>
      <c r="AR8" s="138" t="s">
        <v>13</v>
      </c>
      <c r="AS8" s="138" t="s">
        <v>14</v>
      </c>
      <c r="AT8" s="138" t="s">
        <v>15</v>
      </c>
      <c r="AU8" s="138" t="s">
        <v>17</v>
      </c>
      <c r="AV8" s="137" t="s">
        <v>11</v>
      </c>
      <c r="AW8" s="137" t="s">
        <v>12</v>
      </c>
      <c r="AX8" s="138" t="s">
        <v>13</v>
      </c>
      <c r="AY8" s="138" t="s">
        <v>14</v>
      </c>
      <c r="AZ8" s="138" t="s">
        <v>15</v>
      </c>
      <c r="BA8" s="138" t="s">
        <v>17</v>
      </c>
      <c r="BB8" s="218"/>
      <c r="BC8" s="137" t="s">
        <v>11</v>
      </c>
      <c r="BD8" s="137" t="s">
        <v>12</v>
      </c>
      <c r="BE8" s="138" t="s">
        <v>13</v>
      </c>
      <c r="BF8" s="138" t="s">
        <v>14</v>
      </c>
      <c r="BG8" s="138" t="s">
        <v>15</v>
      </c>
      <c r="BH8" s="138" t="s">
        <v>16</v>
      </c>
      <c r="BI8" s="137" t="s">
        <v>11</v>
      </c>
      <c r="BJ8" s="137" t="s">
        <v>12</v>
      </c>
      <c r="BK8" s="138" t="s">
        <v>13</v>
      </c>
      <c r="BL8" s="138" t="s">
        <v>14</v>
      </c>
      <c r="BM8" s="138" t="s">
        <v>15</v>
      </c>
      <c r="BN8" s="138" t="s">
        <v>17</v>
      </c>
      <c r="BO8" s="218"/>
      <c r="BP8" s="137" t="s">
        <v>11</v>
      </c>
      <c r="BQ8" s="137" t="s">
        <v>11</v>
      </c>
      <c r="BR8" s="137" t="s">
        <v>12</v>
      </c>
      <c r="BS8" s="137" t="s">
        <v>12</v>
      </c>
      <c r="BT8" s="138" t="s">
        <v>13</v>
      </c>
      <c r="BU8" s="138" t="s">
        <v>14</v>
      </c>
      <c r="BV8" s="138" t="s">
        <v>15</v>
      </c>
      <c r="BW8" s="138" t="s">
        <v>17</v>
      </c>
      <c r="BX8" s="137" t="s">
        <v>11</v>
      </c>
      <c r="BY8" s="137" t="s">
        <v>12</v>
      </c>
      <c r="BZ8" s="138" t="s">
        <v>13</v>
      </c>
      <c r="CA8" s="138" t="s">
        <v>14</v>
      </c>
      <c r="CB8" s="138" t="s">
        <v>15</v>
      </c>
      <c r="CC8" s="138" t="s">
        <v>17</v>
      </c>
      <c r="CD8" s="218"/>
      <c r="CE8" s="137" t="s">
        <v>11</v>
      </c>
      <c r="CF8" s="137" t="s">
        <v>12</v>
      </c>
      <c r="CG8" s="138" t="s">
        <v>13</v>
      </c>
      <c r="CH8" s="138" t="s">
        <v>14</v>
      </c>
      <c r="CI8" s="138" t="s">
        <v>15</v>
      </c>
      <c r="CJ8" s="138" t="s">
        <v>17</v>
      </c>
      <c r="CK8" s="137" t="s">
        <v>11</v>
      </c>
      <c r="CL8" s="137" t="s">
        <v>12</v>
      </c>
      <c r="CM8" s="138" t="s">
        <v>13</v>
      </c>
      <c r="CN8" s="138" t="s">
        <v>14</v>
      </c>
      <c r="CO8" s="138" t="s">
        <v>15</v>
      </c>
      <c r="CP8" s="138" t="s">
        <v>17</v>
      </c>
      <c r="CQ8" s="218"/>
      <c r="CR8" s="137" t="s">
        <v>11</v>
      </c>
      <c r="CS8" s="137" t="s">
        <v>12</v>
      </c>
      <c r="CT8" s="138" t="s">
        <v>13</v>
      </c>
      <c r="CU8" s="138" t="s">
        <v>14</v>
      </c>
      <c r="CV8" s="138" t="s">
        <v>15</v>
      </c>
      <c r="CW8" s="138" t="s">
        <v>17</v>
      </c>
      <c r="CX8" s="137" t="s">
        <v>11</v>
      </c>
      <c r="CY8" s="137" t="s">
        <v>12</v>
      </c>
      <c r="CZ8" s="138" t="s">
        <v>13</v>
      </c>
      <c r="DA8" s="138" t="s">
        <v>14</v>
      </c>
      <c r="DB8" s="138" t="s">
        <v>15</v>
      </c>
      <c r="DC8" s="138" t="s">
        <v>17</v>
      </c>
      <c r="DD8" s="218"/>
      <c r="DE8" s="137" t="s">
        <v>11</v>
      </c>
      <c r="DF8" s="137" t="s">
        <v>12</v>
      </c>
      <c r="DG8" s="138" t="s">
        <v>13</v>
      </c>
      <c r="DH8" s="138" t="s">
        <v>14</v>
      </c>
      <c r="DI8" s="138" t="s">
        <v>15</v>
      </c>
      <c r="DJ8" s="138" t="s">
        <v>17</v>
      </c>
      <c r="DK8" s="137" t="s">
        <v>11</v>
      </c>
      <c r="DL8" s="137" t="s">
        <v>12</v>
      </c>
      <c r="DM8" s="138" t="s">
        <v>13</v>
      </c>
      <c r="DN8" s="138" t="s">
        <v>14</v>
      </c>
      <c r="DO8" s="138" t="s">
        <v>15</v>
      </c>
      <c r="DP8" s="138" t="s">
        <v>17</v>
      </c>
      <c r="DQ8" s="218"/>
      <c r="DR8" s="137" t="s">
        <v>11</v>
      </c>
      <c r="DS8" s="137" t="s">
        <v>12</v>
      </c>
      <c r="DT8" s="138" t="s">
        <v>13</v>
      </c>
      <c r="DU8" s="138" t="s">
        <v>14</v>
      </c>
      <c r="DV8" s="138" t="s">
        <v>15</v>
      </c>
      <c r="DW8" s="138" t="s">
        <v>17</v>
      </c>
      <c r="DX8" s="137" t="s">
        <v>11</v>
      </c>
      <c r="DY8" s="137" t="s">
        <v>12</v>
      </c>
      <c r="DZ8" s="138" t="s">
        <v>13</v>
      </c>
      <c r="EA8" s="138" t="s">
        <v>14</v>
      </c>
      <c r="EB8" s="138" t="s">
        <v>15</v>
      </c>
      <c r="EC8" s="138" t="s">
        <v>17</v>
      </c>
      <c r="ED8" s="218"/>
      <c r="EE8" s="137" t="s">
        <v>11</v>
      </c>
      <c r="EF8" s="137" t="s">
        <v>12</v>
      </c>
      <c r="EG8" s="138" t="s">
        <v>13</v>
      </c>
      <c r="EH8" s="138" t="s">
        <v>14</v>
      </c>
      <c r="EI8" s="138" t="s">
        <v>15</v>
      </c>
      <c r="EJ8" s="138" t="s">
        <v>17</v>
      </c>
      <c r="EK8" s="137" t="s">
        <v>11</v>
      </c>
      <c r="EL8" s="137" t="s">
        <v>12</v>
      </c>
      <c r="EM8" s="138" t="s">
        <v>13</v>
      </c>
      <c r="EN8" s="138" t="s">
        <v>14</v>
      </c>
      <c r="EO8" s="138" t="s">
        <v>15</v>
      </c>
      <c r="EP8" s="138" t="s">
        <v>17</v>
      </c>
      <c r="EQ8" s="218"/>
      <c r="ER8" s="137" t="s">
        <v>11</v>
      </c>
      <c r="ES8" s="137" t="s">
        <v>12</v>
      </c>
      <c r="ET8" s="138" t="s">
        <v>13</v>
      </c>
      <c r="EU8" s="138" t="s">
        <v>14</v>
      </c>
      <c r="EV8" s="138" t="s">
        <v>15</v>
      </c>
      <c r="EW8" s="138" t="s">
        <v>17</v>
      </c>
      <c r="EX8" s="137" t="s">
        <v>11</v>
      </c>
      <c r="EY8" s="137" t="s">
        <v>12</v>
      </c>
      <c r="EZ8" s="138" t="s">
        <v>13</v>
      </c>
      <c r="FA8" s="138" t="s">
        <v>14</v>
      </c>
      <c r="FB8" s="138" t="s">
        <v>15</v>
      </c>
      <c r="FC8" s="138" t="s">
        <v>17</v>
      </c>
      <c r="FD8" s="218"/>
      <c r="FE8" s="137" t="s">
        <v>11</v>
      </c>
      <c r="FF8" s="137" t="s">
        <v>12</v>
      </c>
      <c r="FG8" s="138" t="s">
        <v>13</v>
      </c>
      <c r="FH8" s="138" t="s">
        <v>14</v>
      </c>
      <c r="FI8" s="138" t="s">
        <v>15</v>
      </c>
      <c r="FJ8" s="138" t="s">
        <v>17</v>
      </c>
      <c r="FK8" s="137" t="s">
        <v>11</v>
      </c>
      <c r="FL8" s="137" t="s">
        <v>12</v>
      </c>
      <c r="FM8" s="138" t="s">
        <v>13</v>
      </c>
      <c r="FN8" s="138" t="s">
        <v>14</v>
      </c>
      <c r="FO8" s="138" t="s">
        <v>15</v>
      </c>
      <c r="FP8" s="138" t="s">
        <v>17</v>
      </c>
      <c r="FQ8" s="218"/>
      <c r="FR8" s="137" t="s">
        <v>11</v>
      </c>
      <c r="FS8" s="137" t="s">
        <v>12</v>
      </c>
      <c r="FT8" s="138" t="s">
        <v>13</v>
      </c>
      <c r="FU8" s="138" t="s">
        <v>14</v>
      </c>
      <c r="FV8" s="138" t="s">
        <v>15</v>
      </c>
      <c r="FW8" s="138" t="s">
        <v>17</v>
      </c>
      <c r="FX8" s="137" t="s">
        <v>11</v>
      </c>
      <c r="FY8" s="137" t="s">
        <v>12</v>
      </c>
      <c r="FZ8" s="138" t="s">
        <v>13</v>
      </c>
      <c r="GA8" s="138" t="s">
        <v>14</v>
      </c>
      <c r="GB8" s="138" t="s">
        <v>15</v>
      </c>
      <c r="GC8" s="138" t="s">
        <v>17</v>
      </c>
      <c r="GD8" s="218"/>
      <c r="GE8" s="137" t="s">
        <v>11</v>
      </c>
      <c r="GF8" s="137" t="s">
        <v>12</v>
      </c>
      <c r="GG8" s="138" t="s">
        <v>13</v>
      </c>
      <c r="GH8" s="138" t="s">
        <v>14</v>
      </c>
      <c r="GI8" s="138" t="s">
        <v>15</v>
      </c>
      <c r="GJ8" s="138" t="s">
        <v>17</v>
      </c>
      <c r="GK8" s="137" t="s">
        <v>11</v>
      </c>
      <c r="GL8" s="137" t="s">
        <v>12</v>
      </c>
      <c r="GM8" s="138" t="s">
        <v>13</v>
      </c>
      <c r="GN8" s="138" t="s">
        <v>14</v>
      </c>
      <c r="GO8" s="138" t="s">
        <v>15</v>
      </c>
      <c r="GP8" s="138" t="s">
        <v>17</v>
      </c>
      <c r="GQ8" s="218"/>
      <c r="GR8" s="137" t="s">
        <v>11</v>
      </c>
      <c r="GS8" s="137" t="s">
        <v>12</v>
      </c>
      <c r="GT8" s="138" t="s">
        <v>13</v>
      </c>
      <c r="GU8" s="138" t="s">
        <v>14</v>
      </c>
      <c r="GV8" s="138" t="s">
        <v>15</v>
      </c>
      <c r="GW8" s="138" t="s">
        <v>17</v>
      </c>
      <c r="GX8" s="137" t="s">
        <v>11</v>
      </c>
      <c r="GY8" s="137" t="s">
        <v>12</v>
      </c>
      <c r="GZ8" s="138" t="s">
        <v>13</v>
      </c>
      <c r="HA8" s="138" t="s">
        <v>14</v>
      </c>
      <c r="HB8" s="138" t="s">
        <v>15</v>
      </c>
      <c r="HC8" s="138" t="s">
        <v>17</v>
      </c>
      <c r="HD8" s="218"/>
      <c r="HE8" s="137" t="s">
        <v>11</v>
      </c>
      <c r="HF8" s="137" t="s">
        <v>12</v>
      </c>
      <c r="HG8" s="138" t="s">
        <v>13</v>
      </c>
      <c r="HH8" s="138" t="s">
        <v>14</v>
      </c>
      <c r="HI8" s="138" t="s">
        <v>15</v>
      </c>
      <c r="HJ8" s="138" t="s">
        <v>17</v>
      </c>
      <c r="HK8" s="137" t="s">
        <v>11</v>
      </c>
      <c r="HL8" s="137" t="s">
        <v>12</v>
      </c>
      <c r="HM8" s="138" t="s">
        <v>13</v>
      </c>
      <c r="HN8" s="138" t="s">
        <v>14</v>
      </c>
      <c r="HO8" s="138" t="s">
        <v>15</v>
      </c>
      <c r="HP8" s="138" t="s">
        <v>17</v>
      </c>
      <c r="HQ8" s="218"/>
    </row>
    <row r="9" spans="1:225" s="40" customFormat="1" ht="24.75" customHeight="1">
      <c r="A9" s="30">
        <v>1</v>
      </c>
      <c r="B9" s="30" t="s">
        <v>114</v>
      </c>
      <c r="C9" s="30" t="s">
        <v>518</v>
      </c>
      <c r="D9" s="31" t="s">
        <v>592</v>
      </c>
      <c r="E9" s="65" t="str">
        <f>C9&amp;D9</f>
        <v>1313NH1486</v>
      </c>
      <c r="F9" s="42" t="s">
        <v>593</v>
      </c>
      <c r="G9" s="43" t="s">
        <v>377</v>
      </c>
      <c r="H9" s="171" t="str">
        <f>I9&amp;"/"&amp;J9&amp;"/"&amp;19&amp;K9</f>
        <v>20/03/1993</v>
      </c>
      <c r="I9" s="31" t="s">
        <v>271</v>
      </c>
      <c r="J9" s="31" t="s">
        <v>172</v>
      </c>
      <c r="K9" s="31" t="s">
        <v>191</v>
      </c>
      <c r="L9" s="31" t="s">
        <v>594</v>
      </c>
      <c r="M9" s="30"/>
      <c r="N9" s="33"/>
      <c r="O9" s="33"/>
      <c r="P9" s="142">
        <f>ROUND((N9+O9*2)/3,1)</f>
        <v>0</v>
      </c>
      <c r="Q9" s="33"/>
      <c r="R9" s="33"/>
      <c r="S9" s="128">
        <f>ROUND((MAX(Q9:R9)+P9)/2,1)</f>
        <v>0</v>
      </c>
      <c r="T9" s="33"/>
      <c r="U9" s="33"/>
      <c r="V9" s="142">
        <f>ROUND((T9+U9*2)/3,1)</f>
        <v>0</v>
      </c>
      <c r="W9" s="33"/>
      <c r="X9" s="33"/>
      <c r="Y9" s="128">
        <f>ROUND((MAX(W9:X9)+V9)/2,1)</f>
        <v>0</v>
      </c>
      <c r="Z9" s="143">
        <f>ROUND(IF(V9=0,(MAX(Q9,R9)+P9)/2,(MAX(W9,X9)+V9)/2),1)</f>
        <v>0</v>
      </c>
      <c r="AA9" s="33">
        <v>6</v>
      </c>
      <c r="AB9" s="33">
        <v>7</v>
      </c>
      <c r="AC9" s="33">
        <v>7</v>
      </c>
      <c r="AD9" s="33">
        <v>7</v>
      </c>
      <c r="AE9" s="142">
        <f>ROUND((AA9+AB9+AC9*2+AD9*2)/6,1)</f>
        <v>6.8</v>
      </c>
      <c r="AF9" s="33">
        <v>6</v>
      </c>
      <c r="AG9" s="33"/>
      <c r="AH9" s="128">
        <f>ROUND((MAX(AF9:AG9)+AE9)/2,1)</f>
        <v>6.4</v>
      </c>
      <c r="AI9" s="33"/>
      <c r="AJ9" s="33"/>
      <c r="AK9" s="142">
        <f>ROUND((AI9+AJ9*2)/3,1)</f>
        <v>0</v>
      </c>
      <c r="AL9" s="33"/>
      <c r="AM9" s="33"/>
      <c r="AN9" s="128">
        <f>ROUND((MAX(AL9:AM9)+AK9)/2,1)</f>
        <v>0</v>
      </c>
      <c r="AO9" s="143">
        <f>ROUND(IF(AK9=0,(MAX(AF9,AG9)+AE9)/2,(MAX(AL9,AM9)+AK9)/2),1)</f>
        <v>6.4</v>
      </c>
      <c r="AP9" s="33">
        <v>8</v>
      </c>
      <c r="AQ9" s="33">
        <v>7</v>
      </c>
      <c r="AR9" s="142">
        <f>ROUND((AP9+AQ9*2)/3,1)</f>
        <v>7.3</v>
      </c>
      <c r="AS9" s="33">
        <v>7</v>
      </c>
      <c r="AT9" s="33"/>
      <c r="AU9" s="128">
        <f>ROUND((MAX(AS9:AT9)+AR9)/2,1)</f>
        <v>7.2</v>
      </c>
      <c r="AV9" s="33"/>
      <c r="AW9" s="33"/>
      <c r="AX9" s="142">
        <f>ROUND((AV9+AW9*2)/3,1)</f>
        <v>0</v>
      </c>
      <c r="AY9" s="33"/>
      <c r="AZ9" s="33"/>
      <c r="BA9" s="128">
        <f>ROUND((MAX(AY9:AZ9)+AX9)/2,1)</f>
        <v>0</v>
      </c>
      <c r="BB9" s="143">
        <f>ROUND(IF(AX9=0,(MAX(AS9,AT9)+AR9)/2,(MAX(AY9,AZ9)+AX9)/2),1)</f>
        <v>7.2</v>
      </c>
      <c r="BC9" s="33">
        <v>6</v>
      </c>
      <c r="BD9" s="33">
        <v>5</v>
      </c>
      <c r="BE9" s="142">
        <f>ROUND((BC9+BD9*2)/3,1)</f>
        <v>5.3</v>
      </c>
      <c r="BF9" s="33">
        <v>5</v>
      </c>
      <c r="BG9" s="33"/>
      <c r="BH9" s="128">
        <f>ROUND((MAX(BF9:BG9)+BE9)/2,1)</f>
        <v>5.2</v>
      </c>
      <c r="BI9" s="33"/>
      <c r="BJ9" s="33"/>
      <c r="BK9" s="142">
        <f>ROUND((BI9+BJ9*2)/3,1)</f>
        <v>0</v>
      </c>
      <c r="BL9" s="33"/>
      <c r="BM9" s="33"/>
      <c r="BN9" s="128">
        <f>ROUND((MAX(BL9:BM9)+BK9)/2,1)</f>
        <v>0</v>
      </c>
      <c r="BO9" s="143">
        <f>ROUND(IF(BK9=0,(MAX(BF9,BG9)+BE9)/2,(MAX(BL9,BM9)+BK9)/2),1)</f>
        <v>5.2</v>
      </c>
      <c r="BP9" s="33">
        <v>6</v>
      </c>
      <c r="BQ9" s="33"/>
      <c r="BR9" s="33">
        <v>9</v>
      </c>
      <c r="BS9" s="33"/>
      <c r="BT9" s="142">
        <f>ROUND((BP9+BR9*2)/3,1)</f>
        <v>8</v>
      </c>
      <c r="BU9" s="33">
        <v>3</v>
      </c>
      <c r="BV9" s="33"/>
      <c r="BW9" s="128">
        <f>ROUND((MAX(BU9:BV9)+BT9)/2,1)</f>
        <v>5.5</v>
      </c>
      <c r="BX9" s="33"/>
      <c r="BY9" s="33"/>
      <c r="BZ9" s="142">
        <f>ROUND((BX9+BY9*2)/3,1)</f>
        <v>0</v>
      </c>
      <c r="CA9" s="33"/>
      <c r="CB9" s="33"/>
      <c r="CC9" s="128">
        <f>ROUND((MAX(CA9:CB9)+BZ9)/2,1)</f>
        <v>0</v>
      </c>
      <c r="CD9" s="143">
        <f>ROUND(IF(BZ9=0,(MAX(BU9,BV9)+BT9)/2,(MAX(CA9,CB9)+BZ9)/2),1)</f>
        <v>5.5</v>
      </c>
      <c r="CE9" s="33">
        <v>7</v>
      </c>
      <c r="CF9" s="33">
        <v>7</v>
      </c>
      <c r="CG9" s="142">
        <f>ROUND((CE9+CF9*2)/3,1)</f>
        <v>7</v>
      </c>
      <c r="CH9" s="33">
        <v>6</v>
      </c>
      <c r="CI9" s="33"/>
      <c r="CJ9" s="128">
        <f>ROUND((MAX(CH9:CI9)+CG9)/2,1)</f>
        <v>6.5</v>
      </c>
      <c r="CK9" s="33"/>
      <c r="CL9" s="33"/>
      <c r="CM9" s="142">
        <f>ROUND((CK9+CL9*2)/3,1)</f>
        <v>0</v>
      </c>
      <c r="CN9" s="33"/>
      <c r="CO9" s="33"/>
      <c r="CP9" s="128">
        <f>ROUND((MAX(CN9:CO9)+CM9)/2,1)</f>
        <v>0</v>
      </c>
      <c r="CQ9" s="143">
        <f>ROUND(IF(CM9=0,(MAX(CH9,CI9)+CG9)/2,(MAX(CN9,CO9)+CM9)/2),1)</f>
        <v>6.5</v>
      </c>
      <c r="CR9" s="33"/>
      <c r="CS9" s="33"/>
      <c r="CT9" s="142">
        <f>ROUND((CR9+CS9*2)/3,1)</f>
        <v>0</v>
      </c>
      <c r="CU9" s="33"/>
      <c r="CV9" s="33"/>
      <c r="CW9" s="128">
        <f>ROUND((MAX(CU9:CV9)+CT9)/2,1)</f>
        <v>0</v>
      </c>
      <c r="CX9" s="33"/>
      <c r="CY9" s="33"/>
      <c r="CZ9" s="142">
        <f>ROUND((CX9+CY9*2)/3,1)</f>
        <v>0</v>
      </c>
      <c r="DA9" s="33"/>
      <c r="DB9" s="33"/>
      <c r="DC9" s="128">
        <f>ROUND((MAX(DA9:DB9)+CZ9)/2,1)</f>
        <v>0</v>
      </c>
      <c r="DD9" s="143">
        <f>ROUND(IF(CZ9=0,(MAX(CU9,CV9)+CT9)/2,(MAX(DA9,DB9)+CZ9)/2),1)</f>
        <v>0</v>
      </c>
      <c r="DE9" s="33">
        <v>8</v>
      </c>
      <c r="DF9" s="33">
        <v>6</v>
      </c>
      <c r="DG9" s="142">
        <f>ROUND((DE9+DF9*2)/3,1)</f>
        <v>6.7</v>
      </c>
      <c r="DH9" s="33">
        <v>7</v>
      </c>
      <c r="DI9" s="33"/>
      <c r="DJ9" s="128">
        <f>ROUND((MAX(DH9:DI9)+DG9)/2,1)</f>
        <v>6.9</v>
      </c>
      <c r="DK9" s="33"/>
      <c r="DL9" s="33"/>
      <c r="DM9" s="142">
        <f>ROUND((DK9+DL9*2)/3,1)</f>
        <v>0</v>
      </c>
      <c r="DN9" s="33"/>
      <c r="DO9" s="33"/>
      <c r="DP9" s="128">
        <f>ROUND((MAX(DN9:DO9)+DM9)/2,1)</f>
        <v>0</v>
      </c>
      <c r="DQ9" s="143">
        <f>ROUND(IF(DM9=0,(MAX(DH9,DI9)+DG9)/2,(MAX(DN9,DO9)+DM9)/2),1)</f>
        <v>6.9</v>
      </c>
      <c r="DR9" s="33">
        <v>8</v>
      </c>
      <c r="DS9" s="33">
        <v>8</v>
      </c>
      <c r="DT9" s="142">
        <f>ROUND((DR9+DS9*2)/3,1)</f>
        <v>8</v>
      </c>
      <c r="DU9" s="33"/>
      <c r="DV9" s="33"/>
      <c r="DW9" s="128">
        <f>ROUND((MAX(DU9:DV9)+DT9)/2,1)</f>
        <v>4</v>
      </c>
      <c r="DX9" s="33"/>
      <c r="DY9" s="33"/>
      <c r="DZ9" s="142">
        <f>ROUND((DX9+DY9*2)/3,1)</f>
        <v>0</v>
      </c>
      <c r="EA9" s="33"/>
      <c r="EB9" s="33"/>
      <c r="EC9" s="128">
        <f>ROUND((MAX(EA9:EB9)+DZ9)/2,1)</f>
        <v>0</v>
      </c>
      <c r="ED9" s="143">
        <f>ROUND(IF(DZ9=0,(MAX(DU9,DV9)+DT9)/2,(MAX(EA9,EB9)+DZ9)/2),1)</f>
        <v>4</v>
      </c>
      <c r="EE9" s="33">
        <v>8</v>
      </c>
      <c r="EF9" s="33">
        <v>8</v>
      </c>
      <c r="EG9" s="142">
        <f>ROUND((EE9+EF9*2)/3,1)</f>
        <v>8</v>
      </c>
      <c r="EH9" s="33">
        <v>8</v>
      </c>
      <c r="EI9" s="33"/>
      <c r="EJ9" s="128">
        <f>ROUND((MAX(EH9:EI9)+EG9)/2,1)</f>
        <v>8</v>
      </c>
      <c r="EK9" s="33"/>
      <c r="EL9" s="33"/>
      <c r="EM9" s="142">
        <f>ROUND((EK9+EL9*2)/3,1)</f>
        <v>0</v>
      </c>
      <c r="EN9" s="33"/>
      <c r="EO9" s="33"/>
      <c r="EP9" s="128">
        <f>ROUND((MAX(EN9:EO9)+EM9)/2,1)</f>
        <v>0</v>
      </c>
      <c r="EQ9" s="143">
        <f>ROUND(IF(EM9=0,(MAX(EH9,EI9)+EG9)/2,(MAX(EN9,EO9)+EM9)/2),1)</f>
        <v>8</v>
      </c>
      <c r="ER9" s="33"/>
      <c r="ES9" s="33"/>
      <c r="ET9" s="142">
        <f>ROUND((ER9+ES9*2)/3,1)</f>
        <v>0</v>
      </c>
      <c r="EU9" s="33"/>
      <c r="EV9" s="33"/>
      <c r="EW9" s="128">
        <f>ROUND((MAX(EU9:EV9)+ET9)/2,1)</f>
        <v>0</v>
      </c>
      <c r="EX9" s="33"/>
      <c r="EY9" s="33"/>
      <c r="EZ9" s="142">
        <f>ROUND((EX9+EY9*2)/3,1)</f>
        <v>0</v>
      </c>
      <c r="FA9" s="33"/>
      <c r="FB9" s="33"/>
      <c r="FC9" s="128">
        <f>ROUND((MAX(FA9:FB9)+EZ9)/2,1)</f>
        <v>0</v>
      </c>
      <c r="FD9" s="143">
        <f>ROUND(IF(EZ9=0,(MAX(EU9,EV9)+ET9)/2,(MAX(FA9,FB9)+EZ9)/2),1)</f>
        <v>0</v>
      </c>
      <c r="FE9" s="33"/>
      <c r="FF9" s="33"/>
      <c r="FG9" s="142">
        <f>ROUND((FE9+FF9*2)/3,1)</f>
        <v>0</v>
      </c>
      <c r="FH9" s="33"/>
      <c r="FI9" s="33"/>
      <c r="FJ9" s="128">
        <f>ROUND((MAX(FH9:FI9)+FG9)/2,1)</f>
        <v>0</v>
      </c>
      <c r="FK9" s="33"/>
      <c r="FL9" s="33"/>
      <c r="FM9" s="142">
        <f>ROUND((FK9+FL9*2)/3,1)</f>
        <v>0</v>
      </c>
      <c r="FN9" s="33"/>
      <c r="FO9" s="33"/>
      <c r="FP9" s="128">
        <f>ROUND((MAX(FN9:FO9)+FM9)/2,1)</f>
        <v>0</v>
      </c>
      <c r="FQ9" s="143">
        <f>ROUND(IF(FM9=0,(MAX(FH9,FI9)+FG9)/2,(MAX(FN9,FO9)+FM9)/2),1)</f>
        <v>0</v>
      </c>
      <c r="FR9" s="33"/>
      <c r="FS9" s="33"/>
      <c r="FT9" s="142">
        <f>ROUND((FR9+FS9*2)/3,1)</f>
        <v>0</v>
      </c>
      <c r="FU9" s="33"/>
      <c r="FV9" s="33"/>
      <c r="FW9" s="128">
        <f>ROUND((MAX(FU9:FV9)+FT9)/2,1)</f>
        <v>0</v>
      </c>
      <c r="FX9" s="33"/>
      <c r="FY9" s="33"/>
      <c r="FZ9" s="142">
        <f>ROUND((FX9+FY9*2)/3,1)</f>
        <v>0</v>
      </c>
      <c r="GA9" s="33"/>
      <c r="GB9" s="33"/>
      <c r="GC9" s="128">
        <f>ROUND((MAX(GA9:GB9)+FZ9)/2,1)</f>
        <v>0</v>
      </c>
      <c r="GD9" s="143">
        <f>ROUND(IF(FZ9=0,(MAX(FU9,FV9)+FT9)/2,(MAX(GA9,GB9)+FZ9)/2),1)</f>
        <v>0</v>
      </c>
      <c r="GE9" s="33">
        <v>8</v>
      </c>
      <c r="GF9" s="33">
        <v>9</v>
      </c>
      <c r="GG9" s="142">
        <f>ROUND((GE9+GF9*2)/3,1)</f>
        <v>8.7</v>
      </c>
      <c r="GH9" s="33">
        <v>6</v>
      </c>
      <c r="GI9" s="33"/>
      <c r="GJ9" s="128">
        <f>ROUND((MAX(GH9:GI9)+GG9)/2,1)</f>
        <v>7.4</v>
      </c>
      <c r="GK9" s="33"/>
      <c r="GL9" s="33"/>
      <c r="GM9" s="142">
        <f>ROUND((GK9+GL9*2)/3,1)</f>
        <v>0</v>
      </c>
      <c r="GN9" s="33"/>
      <c r="GO9" s="33"/>
      <c r="GP9" s="128">
        <f>ROUND((MAX(GN9:GO9)+GM9)/2,1)</f>
        <v>0</v>
      </c>
      <c r="GQ9" s="143">
        <f>ROUND(IF(GM9=0,(MAX(GH9,GI9)+GG9)/2,(MAX(GN9,GO9)+GM9)/2),1)</f>
        <v>7.4</v>
      </c>
      <c r="GR9" s="33">
        <v>7</v>
      </c>
      <c r="GS9" s="33">
        <v>7</v>
      </c>
      <c r="GT9" s="142">
        <f>ROUND((GR9+GS9*2)/3,1)</f>
        <v>7</v>
      </c>
      <c r="GU9" s="33">
        <v>6</v>
      </c>
      <c r="GV9" s="33"/>
      <c r="GW9" s="128">
        <f>ROUND((MAX(GU9:GV9)+GT9)/2,1)</f>
        <v>6.5</v>
      </c>
      <c r="GX9" s="33"/>
      <c r="GY9" s="33"/>
      <c r="GZ9" s="142">
        <f>ROUND((GX9+GY9*2)/3,1)</f>
        <v>0</v>
      </c>
      <c r="HA9" s="33"/>
      <c r="HB9" s="33"/>
      <c r="HC9" s="128">
        <f>ROUND((MAX(HA9:HB9)+GZ9)/2,1)</f>
        <v>0</v>
      </c>
      <c r="HD9" s="143">
        <f>ROUND(IF(GZ9=0,(MAX(GU9,GV9)+GT9)/2,(MAX(HA9,HB9)+GZ9)/2),1)</f>
        <v>6.5</v>
      </c>
      <c r="HE9" s="33">
        <v>7</v>
      </c>
      <c r="HF9" s="33">
        <v>8</v>
      </c>
      <c r="HG9" s="142">
        <f>ROUND((HE9+HF9*2)/3,1)</f>
        <v>7.7</v>
      </c>
      <c r="HH9" s="33"/>
      <c r="HI9" s="33"/>
      <c r="HJ9" s="128">
        <f>ROUND((MAX(HH9:HI9)+HG9)/2,1)</f>
        <v>3.9</v>
      </c>
      <c r="HK9" s="33"/>
      <c r="HL9" s="33"/>
      <c r="HM9" s="142">
        <f>ROUND((HK9+HL9*2)/3,1)</f>
        <v>0</v>
      </c>
      <c r="HN9" s="33"/>
      <c r="HO9" s="33"/>
      <c r="HP9" s="128">
        <f>ROUND((MAX(HN9:HO9)+HM9)/2,1)</f>
        <v>0</v>
      </c>
      <c r="HQ9" s="143">
        <f>ROUND(IF(HM9=0,(MAX(HH9,HI9)+HG9)/2,(MAX(HN9,HO9)+HM9)/2),1)</f>
        <v>3.9</v>
      </c>
    </row>
    <row r="10" spans="1:225" s="40" customFormat="1" ht="24.75" customHeight="1">
      <c r="A10" s="183"/>
      <c r="B10" s="183" t="s">
        <v>114</v>
      </c>
      <c r="C10" s="183" t="s">
        <v>518</v>
      </c>
      <c r="D10" s="184" t="s">
        <v>519</v>
      </c>
      <c r="E10" s="185" t="str">
        <f>C10&amp;D10</f>
        <v>1313NH1437</v>
      </c>
      <c r="F10" s="182" t="s">
        <v>520</v>
      </c>
      <c r="G10" s="54" t="s">
        <v>521</v>
      </c>
      <c r="H10" s="172" t="str">
        <f>I10&amp;"/"&amp;J10&amp;"/"&amp;19&amp;K10</f>
        <v>28/09/1994</v>
      </c>
      <c r="I10" s="31" t="s">
        <v>159</v>
      </c>
      <c r="J10" s="31" t="s">
        <v>120</v>
      </c>
      <c r="K10" s="31" t="s">
        <v>121</v>
      </c>
      <c r="L10" s="184" t="s">
        <v>495</v>
      </c>
      <c r="M10" s="183" t="s">
        <v>123</v>
      </c>
      <c r="N10" s="33"/>
      <c r="O10" s="33"/>
      <c r="P10" s="142">
        <f>ROUND((N10+O10*2)/3,1)</f>
        <v>0</v>
      </c>
      <c r="Q10" s="33"/>
      <c r="R10" s="33"/>
      <c r="S10" s="128">
        <f>ROUND((MAX(Q10:R10)+P10)/2,1)</f>
        <v>0</v>
      </c>
      <c r="T10" s="33"/>
      <c r="U10" s="33"/>
      <c r="V10" s="142">
        <f>ROUND((T10+U10*2)/3,1)</f>
        <v>0</v>
      </c>
      <c r="W10" s="33"/>
      <c r="X10" s="33"/>
      <c r="Y10" s="128">
        <f>ROUND((MAX(W10:X10)+V10)/2,1)</f>
        <v>0</v>
      </c>
      <c r="Z10" s="143">
        <f>ROUND(IF(V10=0,(MAX(Q10,R10)+P10)/2,(MAX(W10,X10)+V10)/2),1)</f>
        <v>0</v>
      </c>
      <c r="AA10" s="33"/>
      <c r="AB10" s="33"/>
      <c r="AC10" s="33"/>
      <c r="AD10" s="33"/>
      <c r="AE10" s="142">
        <f>ROUND((AA10+AB10+AC10*2+AD10*2)/6,1)</f>
        <v>0</v>
      </c>
      <c r="AF10" s="33"/>
      <c r="AG10" s="33"/>
      <c r="AH10" s="128">
        <f>ROUND((MAX(AF10:AG10)+AE10)/2,1)</f>
        <v>0</v>
      </c>
      <c r="AI10" s="33"/>
      <c r="AJ10" s="33"/>
      <c r="AK10" s="142">
        <f>ROUND((AI10+AJ10*2)/3,1)</f>
        <v>0</v>
      </c>
      <c r="AL10" s="33"/>
      <c r="AM10" s="33"/>
      <c r="AN10" s="128">
        <f>ROUND((MAX(AL10:AM10)+AK10)/2,1)</f>
        <v>0</v>
      </c>
      <c r="AO10" s="143">
        <f>ROUND(IF(AK10=0,(MAX(AF10,AG10)+AE10)/2,(MAX(AL10,AM10)+AK10)/2),1)</f>
        <v>0</v>
      </c>
      <c r="AP10" s="33">
        <v>6</v>
      </c>
      <c r="AQ10" s="33">
        <v>5</v>
      </c>
      <c r="AR10" s="142">
        <f>ROUND((AP10+AQ10*2)/3,1)</f>
        <v>5.3</v>
      </c>
      <c r="AS10" s="36"/>
      <c r="AT10" s="33"/>
      <c r="AU10" s="128">
        <f>ROUND((MAX(AS10:AT10)+AR10)/2,1)</f>
        <v>2.7</v>
      </c>
      <c r="AV10" s="33"/>
      <c r="AW10" s="33"/>
      <c r="AX10" s="142">
        <f>ROUND((AV10+AW10*2)/3,1)</f>
        <v>0</v>
      </c>
      <c r="AY10" s="33"/>
      <c r="AZ10" s="33"/>
      <c r="BA10" s="128">
        <f>ROUND((MAX(AY10:AZ10)+AX10)/2,1)</f>
        <v>0</v>
      </c>
      <c r="BB10" s="143">
        <f>ROUND(IF(AX10=0,(MAX(AS10,AT10)+AR10)/2,(MAX(AY10,AZ10)+AX10)/2),1)</f>
        <v>2.7</v>
      </c>
      <c r="BC10" s="33"/>
      <c r="BD10" s="33"/>
      <c r="BE10" s="142">
        <f>ROUND((BC10+BD10*2)/3,1)</f>
        <v>0</v>
      </c>
      <c r="BF10" s="33"/>
      <c r="BG10" s="33"/>
      <c r="BH10" s="128">
        <f>ROUND((MAX(BF10:BG10)+BE10)/2,1)</f>
        <v>0</v>
      </c>
      <c r="BI10" s="33"/>
      <c r="BJ10" s="33"/>
      <c r="BK10" s="142">
        <f>ROUND((BI10+BJ10*2)/3,1)</f>
        <v>0</v>
      </c>
      <c r="BL10" s="33"/>
      <c r="BM10" s="33"/>
      <c r="BN10" s="128">
        <f>ROUND((MAX(BL10:BM10)+BK10)/2,1)</f>
        <v>0</v>
      </c>
      <c r="BO10" s="143">
        <f>ROUND(IF(BK10=0,(MAX(BF10,BG10)+BE10)/2,(MAX(BL10,BM10)+BK10)/2),1)</f>
        <v>0</v>
      </c>
      <c r="BP10" s="33"/>
      <c r="BQ10" s="33"/>
      <c r="BR10" s="33"/>
      <c r="BS10" s="33"/>
      <c r="BT10" s="142">
        <f>ROUND((BP10+BQ10+BR10*2+BS10*2)/6,1)</f>
        <v>0</v>
      </c>
      <c r="BU10" s="33"/>
      <c r="BV10" s="33"/>
      <c r="BW10" s="128">
        <f>ROUND((MAX(BU10:BV10)+BT10)/2,1)</f>
        <v>0</v>
      </c>
      <c r="BX10" s="33"/>
      <c r="BY10" s="33"/>
      <c r="BZ10" s="142">
        <f>ROUND((BX10+BY10*2)/3,1)</f>
        <v>0</v>
      </c>
      <c r="CA10" s="33"/>
      <c r="CB10" s="33"/>
      <c r="CC10" s="128">
        <f>ROUND((MAX(CA10:CB10)+BZ10)/2,1)</f>
        <v>0</v>
      </c>
      <c r="CD10" s="143">
        <f>ROUND(IF(BZ10=0,(MAX(BU10,BV10)+BT10)/2,(MAX(CA10,CB10)+BZ10)/2),1)</f>
        <v>0</v>
      </c>
      <c r="CE10" s="33"/>
      <c r="CF10" s="33"/>
      <c r="CG10" s="142">
        <f>ROUND((CE10+CF10*2)/3,1)</f>
        <v>0</v>
      </c>
      <c r="CH10" s="33"/>
      <c r="CI10" s="33"/>
      <c r="CJ10" s="128">
        <f>ROUND((MAX(CH10:CI10)+CG10)/2,1)</f>
        <v>0</v>
      </c>
      <c r="CK10" s="33"/>
      <c r="CL10" s="33"/>
      <c r="CM10" s="142">
        <f>ROUND((CK10+CL10*2)/3,1)</f>
        <v>0</v>
      </c>
      <c r="CN10" s="33"/>
      <c r="CO10" s="33"/>
      <c r="CP10" s="128">
        <f>ROUND((MAX(CN10:CO10)+CM10)/2,1)</f>
        <v>0</v>
      </c>
      <c r="CQ10" s="143">
        <f>ROUND(IF(CM10=0,(MAX(CH10,CI10)+CG10)/2,(MAX(CN10,CO10)+CM10)/2),1)</f>
        <v>0</v>
      </c>
      <c r="CR10" s="33"/>
      <c r="CS10" s="33"/>
      <c r="CT10" s="142">
        <f>ROUND((CR10+CS10*2)/3,1)</f>
        <v>0</v>
      </c>
      <c r="CU10" s="33"/>
      <c r="CV10" s="33"/>
      <c r="CW10" s="128">
        <f>ROUND((MAX(CU10:CV10)+CT10)/2,1)</f>
        <v>0</v>
      </c>
      <c r="CX10" s="33"/>
      <c r="CY10" s="33"/>
      <c r="CZ10" s="142">
        <f>ROUND((CX10+CY10*2)/3,1)</f>
        <v>0</v>
      </c>
      <c r="DA10" s="33"/>
      <c r="DB10" s="33"/>
      <c r="DC10" s="128">
        <f>ROUND((MAX(DA10:DB10)+CZ10)/2,1)</f>
        <v>0</v>
      </c>
      <c r="DD10" s="143">
        <f>ROUND(IF(CZ10=0,(MAX(CU10,CV10)+CT10)/2,(MAX(DA10,DB10)+CZ10)/2),1)</f>
        <v>0</v>
      </c>
      <c r="DE10" s="33"/>
      <c r="DF10" s="33"/>
      <c r="DG10" s="142">
        <f>ROUND((DE10+DF10*2)/3,1)</f>
        <v>0</v>
      </c>
      <c r="DH10" s="33"/>
      <c r="DI10" s="33"/>
      <c r="DJ10" s="128">
        <f>ROUND((MAX(DH10:DI10)+DG10)/2,1)</f>
        <v>0</v>
      </c>
      <c r="DK10" s="33"/>
      <c r="DL10" s="33"/>
      <c r="DM10" s="142">
        <f>ROUND((DK10+DL10*2)/3,1)</f>
        <v>0</v>
      </c>
      <c r="DN10" s="33"/>
      <c r="DO10" s="33"/>
      <c r="DP10" s="128">
        <f>ROUND((MAX(DN10:DO10)+DM10)/2,1)</f>
        <v>0</v>
      </c>
      <c r="DQ10" s="143">
        <f>ROUND(IF(DM10=0,(MAX(DH10,DI10)+DG10)/2,(MAX(DN10,DO10)+DM10)/2),1)</f>
        <v>0</v>
      </c>
      <c r="DR10" s="33"/>
      <c r="DS10" s="33"/>
      <c r="DT10" s="142">
        <f>ROUND((DR10+DS10*2)/3,1)</f>
        <v>0</v>
      </c>
      <c r="DU10" s="33"/>
      <c r="DV10" s="33"/>
      <c r="DW10" s="128">
        <f>ROUND((MAX(DU10:DV10)+DT10)/2,1)</f>
        <v>0</v>
      </c>
      <c r="DX10" s="33"/>
      <c r="DY10" s="33"/>
      <c r="DZ10" s="142">
        <f>ROUND((DX10+DY10*2)/3,1)</f>
        <v>0</v>
      </c>
      <c r="EA10" s="33"/>
      <c r="EB10" s="33"/>
      <c r="EC10" s="128">
        <f>ROUND((MAX(EA10:EB10)+DZ10)/2,1)</f>
        <v>0</v>
      </c>
      <c r="ED10" s="143">
        <f>ROUND(IF(DZ10=0,(MAX(DU10,DV10)+DT10)/2,(MAX(EA10,EB10)+DZ10)/2),1)</f>
        <v>0</v>
      </c>
      <c r="EE10" s="33"/>
      <c r="EF10" s="33"/>
      <c r="EG10" s="142">
        <f>ROUND((EE10+EF10*2)/3,1)</f>
        <v>0</v>
      </c>
      <c r="EH10" s="33"/>
      <c r="EI10" s="33"/>
      <c r="EJ10" s="128">
        <f>ROUND((MAX(EH10:EI10)+EG10)/2,1)</f>
        <v>0</v>
      </c>
      <c r="EK10" s="33"/>
      <c r="EL10" s="33"/>
      <c r="EM10" s="142">
        <f>ROUND((EK10+EL10*2)/3,1)</f>
        <v>0</v>
      </c>
      <c r="EN10" s="33"/>
      <c r="EO10" s="33"/>
      <c r="EP10" s="128">
        <f>ROUND((MAX(EN10:EO10)+EM10)/2,1)</f>
        <v>0</v>
      </c>
      <c r="EQ10" s="143">
        <f>ROUND(IF(EM10=0,(MAX(EH10,EI10)+EG10)/2,(MAX(EN10,EO10)+EM10)/2),1)</f>
        <v>0</v>
      </c>
      <c r="ER10" s="33"/>
      <c r="ES10" s="33"/>
      <c r="ET10" s="142">
        <f>ROUND((ER10+ES10*2)/3,1)</f>
        <v>0</v>
      </c>
      <c r="EU10" s="33"/>
      <c r="EV10" s="33"/>
      <c r="EW10" s="128">
        <f>ROUND((MAX(EU10:EV10)+ET10)/2,1)</f>
        <v>0</v>
      </c>
      <c r="EX10" s="33"/>
      <c r="EY10" s="33"/>
      <c r="EZ10" s="142">
        <f>ROUND((EX10+EY10*2)/3,1)</f>
        <v>0</v>
      </c>
      <c r="FA10" s="67"/>
      <c r="FB10" s="33"/>
      <c r="FC10" s="128">
        <f>ROUND((MAX(FA10:FB10)+EZ10)/2,1)</f>
        <v>0</v>
      </c>
      <c r="FD10" s="143">
        <f>ROUND(IF(EZ10=0,(MAX(EU10,EV10)+ET10)/2,(MAX(FA10,FB10)+EZ10)/2),1)</f>
        <v>0</v>
      </c>
      <c r="FE10" s="33"/>
      <c r="FF10" s="33"/>
      <c r="FG10" s="142">
        <f>ROUND((FE10+FF10*2)/3,1)</f>
        <v>0</v>
      </c>
      <c r="FH10" s="33"/>
      <c r="FI10" s="33"/>
      <c r="FJ10" s="128">
        <f>ROUND((MAX(FH10:FI10)+FG10)/2,1)</f>
        <v>0</v>
      </c>
      <c r="FK10" s="33"/>
      <c r="FL10" s="33"/>
      <c r="FM10" s="142">
        <f>ROUND((FK10+FL10*2)/3,1)</f>
        <v>0</v>
      </c>
      <c r="FN10" s="33"/>
      <c r="FO10" s="33"/>
      <c r="FP10" s="128">
        <f>ROUND((MAX(FN10:FO10)+FM10)/2,1)</f>
        <v>0</v>
      </c>
      <c r="FQ10" s="143">
        <f>ROUND(IF(FM10=0,(MAX(FH10,FI10)+FG10)/2,(MAX(FN10,FO10)+FM10)/2),1)</f>
        <v>0</v>
      </c>
      <c r="FR10" s="33"/>
      <c r="FS10" s="33"/>
      <c r="FT10" s="142">
        <f>ROUND((FR10+FS10*2)/3,1)</f>
        <v>0</v>
      </c>
      <c r="FU10" s="33"/>
      <c r="FV10" s="33"/>
      <c r="FW10" s="128">
        <f>ROUND((MAX(FU10:FV10)+FT10)/2,1)</f>
        <v>0</v>
      </c>
      <c r="FX10" s="33"/>
      <c r="FY10" s="33"/>
      <c r="FZ10" s="142">
        <f>ROUND((FX10+FY10*2)/3,1)</f>
        <v>0</v>
      </c>
      <c r="GA10" s="33"/>
      <c r="GB10" s="33"/>
      <c r="GC10" s="128">
        <f>ROUND((MAX(GA10:GB10)+FZ10)/2,1)</f>
        <v>0</v>
      </c>
      <c r="GD10" s="143">
        <f>ROUND(IF(FZ10=0,(MAX(FU10,FV10)+FT10)/2,(MAX(GA10,GB10)+FZ10)/2),1)</f>
        <v>0</v>
      </c>
      <c r="GE10" s="33"/>
      <c r="GF10" s="33"/>
      <c r="GG10" s="142">
        <f>ROUND((GE10+GF10*2)/3,1)</f>
        <v>0</v>
      </c>
      <c r="GH10" s="33"/>
      <c r="GI10" s="33"/>
      <c r="GJ10" s="128">
        <f>ROUND((MAX(GH10:GI10)+GG10)/2,1)</f>
        <v>0</v>
      </c>
      <c r="GK10" s="33"/>
      <c r="GL10" s="33"/>
      <c r="GM10" s="142">
        <f>ROUND((GK10+GL10*2)/3,1)</f>
        <v>0</v>
      </c>
      <c r="GN10" s="33"/>
      <c r="GO10" s="33"/>
      <c r="GP10" s="128">
        <f>ROUND((MAX(GN10:GO10)+GM10)/2,1)</f>
        <v>0</v>
      </c>
      <c r="GQ10" s="143">
        <f>ROUND(IF(GM10=0,(MAX(GH10,GI10)+GG10)/2,(MAX(GN10,GO10)+GM10)/2),1)</f>
        <v>0</v>
      </c>
      <c r="GR10" s="33"/>
      <c r="GS10" s="33"/>
      <c r="GT10" s="142">
        <f>ROUND((GR10+GS10*2)/3,1)</f>
        <v>0</v>
      </c>
      <c r="GU10" s="33"/>
      <c r="GV10" s="33"/>
      <c r="GW10" s="128">
        <f>ROUND((MAX(GU10:GV10)+GT10)/2,1)</f>
        <v>0</v>
      </c>
      <c r="GX10" s="33"/>
      <c r="GY10" s="33"/>
      <c r="GZ10" s="142">
        <f>ROUND((GX10+GY10*2)/3,1)</f>
        <v>0</v>
      </c>
      <c r="HA10" s="33"/>
      <c r="HB10" s="33"/>
      <c r="HC10" s="128">
        <f>ROUND((MAX(HA10:HB10)+GZ10)/2,1)</f>
        <v>0</v>
      </c>
      <c r="HD10" s="143">
        <f>ROUND(IF(GZ10=0,(MAX(GU10,GV10)+GT10)/2,(MAX(HA10,HB10)+GZ10)/2),1)</f>
        <v>0</v>
      </c>
      <c r="HE10" s="33"/>
      <c r="HF10" s="33"/>
      <c r="HG10" s="142">
        <f>ROUND((HE10+HF10*2)/3,1)</f>
        <v>0</v>
      </c>
      <c r="HH10" s="33"/>
      <c r="HI10" s="33"/>
      <c r="HJ10" s="128">
        <f>ROUND((MAX(HH10:HI10)+HG10)/2,1)</f>
        <v>0</v>
      </c>
      <c r="HK10" s="33"/>
      <c r="HL10" s="33"/>
      <c r="HM10" s="142">
        <f>ROUND((HK10+HL10*2)/3,1)</f>
        <v>0</v>
      </c>
      <c r="HN10" s="33"/>
      <c r="HO10" s="33"/>
      <c r="HP10" s="128">
        <f>ROUND((MAX(HN10:HO10)+HM10)/2,1)</f>
        <v>0</v>
      </c>
      <c r="HQ10" s="143">
        <f>ROUND(IF(HM10=0,(MAX(HH10,HI10)+HG10)/2,(MAX(HN10,HO10)+HM10)/2),1)</f>
        <v>0</v>
      </c>
    </row>
  </sheetData>
  <sheetProtection/>
  <mergeCells count="75">
    <mergeCell ref="N6:Y6"/>
    <mergeCell ref="AA6:AN6"/>
    <mergeCell ref="H6:H8"/>
    <mergeCell ref="A6:A8"/>
    <mergeCell ref="B6:B8"/>
    <mergeCell ref="F6:G8"/>
    <mergeCell ref="I6:K8"/>
    <mergeCell ref="L6:L8"/>
    <mergeCell ref="M6:M8"/>
    <mergeCell ref="E6:E8"/>
    <mergeCell ref="AP7:AU7"/>
    <mergeCell ref="GR6:HC6"/>
    <mergeCell ref="BC6:BN6"/>
    <mergeCell ref="BP6:CC6"/>
    <mergeCell ref="CE6:CP6"/>
    <mergeCell ref="CR6:DC6"/>
    <mergeCell ref="DE6:DP6"/>
    <mergeCell ref="DR6:EC6"/>
    <mergeCell ref="GE6:GP6"/>
    <mergeCell ref="CD7:CD8"/>
    <mergeCell ref="AP6:BA6"/>
    <mergeCell ref="HE6:HP6"/>
    <mergeCell ref="N7:S7"/>
    <mergeCell ref="T7:Y7"/>
    <mergeCell ref="Z7:Z8"/>
    <mergeCell ref="AA7:AH7"/>
    <mergeCell ref="AI7:AN7"/>
    <mergeCell ref="AO7:AO8"/>
    <mergeCell ref="AV7:BA7"/>
    <mergeCell ref="BB7:BB8"/>
    <mergeCell ref="CK7:CP7"/>
    <mergeCell ref="CQ7:CQ8"/>
    <mergeCell ref="EE6:EP6"/>
    <mergeCell ref="ER6:FC6"/>
    <mergeCell ref="CR7:CW7"/>
    <mergeCell ref="CX7:DC7"/>
    <mergeCell ref="DD7:DD8"/>
    <mergeCell ref="DE7:DJ7"/>
    <mergeCell ref="ED7:ED8"/>
    <mergeCell ref="CE7:CJ7"/>
    <mergeCell ref="DK7:DP7"/>
    <mergeCell ref="DQ7:DQ8"/>
    <mergeCell ref="FE6:FP6"/>
    <mergeCell ref="FR6:GC6"/>
    <mergeCell ref="DR7:DW7"/>
    <mergeCell ref="DX7:EC7"/>
    <mergeCell ref="FK7:FP7"/>
    <mergeCell ref="EE7:EJ7"/>
    <mergeCell ref="EK7:EP7"/>
    <mergeCell ref="EQ7:EQ8"/>
    <mergeCell ref="ER7:EW7"/>
    <mergeCell ref="FR7:FW7"/>
    <mergeCell ref="FQ7:FQ8"/>
    <mergeCell ref="BC7:BH7"/>
    <mergeCell ref="BI7:BN7"/>
    <mergeCell ref="BO7:BO8"/>
    <mergeCell ref="BP7:BW7"/>
    <mergeCell ref="BX7:CC7"/>
    <mergeCell ref="EX7:FC7"/>
    <mergeCell ref="GR7:GW7"/>
    <mergeCell ref="HD7:HD8"/>
    <mergeCell ref="HE7:HJ7"/>
    <mergeCell ref="HK7:HP7"/>
    <mergeCell ref="GD7:GD8"/>
    <mergeCell ref="FX7:GC7"/>
    <mergeCell ref="GX7:HC7"/>
    <mergeCell ref="FE7:FJ7"/>
    <mergeCell ref="FD7:FD8"/>
    <mergeCell ref="C6:D6"/>
    <mergeCell ref="C7:C8"/>
    <mergeCell ref="D7:D8"/>
    <mergeCell ref="HQ7:HQ8"/>
    <mergeCell ref="GE7:GJ7"/>
    <mergeCell ref="GK7:GP7"/>
    <mergeCell ref="GQ7:GQ8"/>
  </mergeCells>
  <printOptions/>
  <pageMargins left="0.7" right="0.7" top="0.75" bottom="0.75" header="0.3" footer="0.3"/>
  <pageSetup horizontalDpi="600" verticalDpi="600" orientation="portrait" paperSize="9" r:id="rId1"/>
  <ignoredErrors>
    <ignoredError sqref="D9:K9 D10:G10 I10:K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ID17"/>
  <sheetViews>
    <sheetView zoomScalePageLayoutView="0" workbookViewId="0" topLeftCell="A1">
      <pane xSplit="13" ySplit="8" topLeftCell="FJ9" activePane="bottomRight" state="frozen"/>
      <selection pane="topLeft" activeCell="A1" sqref="A1"/>
      <selection pane="topRight" activeCell="M1" sqref="M1"/>
      <selection pane="bottomLeft" activeCell="A9" sqref="A9"/>
      <selection pane="bottomRight" activeCell="HR11" sqref="HR11"/>
    </sheetView>
  </sheetViews>
  <sheetFormatPr defaultColWidth="9.140625" defaultRowHeight="15"/>
  <cols>
    <col min="1" max="1" width="2.8515625" style="47" customWidth="1"/>
    <col min="2" max="2" width="2.57421875" style="47" customWidth="1"/>
    <col min="3" max="3" width="6.00390625" style="47" customWidth="1"/>
    <col min="4" max="4" width="3.140625" style="47" customWidth="1"/>
    <col min="5" max="5" width="11.00390625" style="47" customWidth="1"/>
    <col min="6" max="6" width="18.140625" style="47" customWidth="1"/>
    <col min="7" max="7" width="8.00390625" style="47" customWidth="1"/>
    <col min="8" max="8" width="9.140625" style="47" customWidth="1"/>
    <col min="9" max="11" width="2.28125" style="47" hidden="1" customWidth="1"/>
    <col min="12" max="12" width="7.421875" style="47" customWidth="1"/>
    <col min="13" max="13" width="8.00390625" style="47" customWidth="1"/>
    <col min="14" max="19" width="3.00390625" style="47" customWidth="1"/>
    <col min="20" max="25" width="3.00390625" style="47" hidden="1" customWidth="1"/>
    <col min="26" max="34" width="3.00390625" style="47" customWidth="1"/>
    <col min="35" max="40" width="3.00390625" style="47" hidden="1" customWidth="1"/>
    <col min="41" max="60" width="3.00390625" style="47" customWidth="1"/>
    <col min="61" max="66" width="3.00390625" style="47" hidden="1" customWidth="1"/>
    <col min="67" max="75" width="3.00390625" style="47" customWidth="1"/>
    <col min="76" max="81" width="3.00390625" style="47" hidden="1" customWidth="1"/>
    <col min="82" max="88" width="3.00390625" style="47" customWidth="1"/>
    <col min="89" max="94" width="3.00390625" style="47" hidden="1" customWidth="1"/>
    <col min="95" max="101" width="3.00390625" style="47" customWidth="1"/>
    <col min="102" max="107" width="3.00390625" style="47" hidden="1" customWidth="1"/>
    <col min="108" max="114" width="3.00390625" style="47" customWidth="1"/>
    <col min="115" max="120" width="3.00390625" style="47" hidden="1" customWidth="1"/>
    <col min="121" max="127" width="3.00390625" style="47" customWidth="1"/>
    <col min="128" max="133" width="3.00390625" style="47" hidden="1" customWidth="1"/>
    <col min="134" max="140" width="3.00390625" style="47" customWidth="1"/>
    <col min="141" max="146" width="3.00390625" style="47" hidden="1" customWidth="1"/>
    <col min="147" max="153" width="3.00390625" style="47" customWidth="1"/>
    <col min="154" max="159" width="3.00390625" style="47" hidden="1" customWidth="1"/>
    <col min="160" max="166" width="3.00390625" style="47" customWidth="1"/>
    <col min="167" max="172" width="3.00390625" style="47" hidden="1" customWidth="1"/>
    <col min="173" max="179" width="3.00390625" style="47" customWidth="1"/>
    <col min="180" max="185" width="3.00390625" style="47" hidden="1" customWidth="1"/>
    <col min="186" max="192" width="3.00390625" style="47" customWidth="1"/>
    <col min="193" max="198" width="3.00390625" style="47" hidden="1" customWidth="1"/>
    <col min="199" max="205" width="3.00390625" style="47" customWidth="1"/>
    <col min="206" max="211" width="3.00390625" style="47" hidden="1" customWidth="1"/>
    <col min="212" max="218" width="3.00390625" style="47" customWidth="1"/>
    <col min="219" max="224" width="3.00390625" style="47" hidden="1" customWidth="1"/>
    <col min="225" max="231" width="3.00390625" style="47" customWidth="1"/>
    <col min="232" max="237" width="3.00390625" style="47" hidden="1" customWidth="1"/>
    <col min="238" max="238" width="3.00390625" style="47" customWidth="1"/>
    <col min="239" max="16384" width="9.140625" style="47" customWidth="1"/>
  </cols>
  <sheetData>
    <row r="1" s="24" customFormat="1" ht="15" customHeight="1">
      <c r="A1" s="24" t="s">
        <v>0</v>
      </c>
    </row>
    <row r="2" s="24" customFormat="1" ht="15" customHeight="1">
      <c r="A2" s="24" t="s">
        <v>1</v>
      </c>
    </row>
    <row r="3" s="24" customFormat="1" ht="15" customHeight="1">
      <c r="A3" s="24" t="s">
        <v>33</v>
      </c>
    </row>
    <row r="4" s="24" customFormat="1" ht="15" customHeight="1">
      <c r="A4" s="24" t="s">
        <v>39</v>
      </c>
    </row>
    <row r="5" s="25" customFormat="1" ht="15"/>
    <row r="6" spans="1:238" s="26" customFormat="1" ht="20.25" customHeight="1">
      <c r="A6" s="199" t="s">
        <v>2</v>
      </c>
      <c r="B6" s="199" t="s">
        <v>3</v>
      </c>
      <c r="C6" s="224" t="s">
        <v>632</v>
      </c>
      <c r="D6" s="224"/>
      <c r="E6" s="200" t="s">
        <v>542</v>
      </c>
      <c r="F6" s="199" t="s">
        <v>4</v>
      </c>
      <c r="G6" s="198"/>
      <c r="H6" s="199" t="s">
        <v>5</v>
      </c>
      <c r="I6" s="203"/>
      <c r="J6" s="204"/>
      <c r="K6" s="205"/>
      <c r="L6" s="197" t="s">
        <v>6</v>
      </c>
      <c r="M6" s="197" t="s">
        <v>7</v>
      </c>
      <c r="N6" s="212" t="s">
        <v>34</v>
      </c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163">
        <v>4</v>
      </c>
      <c r="AA6" s="212" t="s">
        <v>18</v>
      </c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163">
        <v>6</v>
      </c>
      <c r="AP6" s="212" t="s">
        <v>19</v>
      </c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163">
        <v>2</v>
      </c>
      <c r="BC6" s="212" t="s">
        <v>20</v>
      </c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163">
        <v>3</v>
      </c>
      <c r="BP6" s="212" t="s">
        <v>21</v>
      </c>
      <c r="BQ6" s="213"/>
      <c r="BR6" s="213"/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/>
      <c r="CD6" s="163">
        <v>5</v>
      </c>
      <c r="CE6" s="212" t="s">
        <v>22</v>
      </c>
      <c r="CF6" s="213"/>
      <c r="CG6" s="213"/>
      <c r="CH6" s="213"/>
      <c r="CI6" s="213"/>
      <c r="CJ6" s="213"/>
      <c r="CK6" s="213"/>
      <c r="CL6" s="213"/>
      <c r="CM6" s="213"/>
      <c r="CN6" s="213"/>
      <c r="CO6" s="213"/>
      <c r="CP6" s="213"/>
      <c r="CQ6" s="163">
        <v>2</v>
      </c>
      <c r="CR6" s="212" t="s">
        <v>23</v>
      </c>
      <c r="CS6" s="213"/>
      <c r="CT6" s="213"/>
      <c r="CU6" s="213"/>
      <c r="CV6" s="213"/>
      <c r="CW6" s="213"/>
      <c r="CX6" s="213"/>
      <c r="CY6" s="213"/>
      <c r="CZ6" s="213"/>
      <c r="DA6" s="213"/>
      <c r="DB6" s="213"/>
      <c r="DC6" s="213"/>
      <c r="DD6" s="163">
        <v>3</v>
      </c>
      <c r="DE6" s="212" t="s">
        <v>24</v>
      </c>
      <c r="DF6" s="213"/>
      <c r="DG6" s="213"/>
      <c r="DH6" s="213"/>
      <c r="DI6" s="213"/>
      <c r="DJ6" s="213"/>
      <c r="DK6" s="213"/>
      <c r="DL6" s="213"/>
      <c r="DM6" s="213"/>
      <c r="DN6" s="213"/>
      <c r="DO6" s="213"/>
      <c r="DP6" s="213"/>
      <c r="DQ6" s="163">
        <v>4</v>
      </c>
      <c r="DR6" s="212" t="s">
        <v>25</v>
      </c>
      <c r="DS6" s="213"/>
      <c r="DT6" s="213"/>
      <c r="DU6" s="213"/>
      <c r="DV6" s="213"/>
      <c r="DW6" s="213"/>
      <c r="DX6" s="213"/>
      <c r="DY6" s="213"/>
      <c r="DZ6" s="213"/>
      <c r="EA6" s="213"/>
      <c r="EB6" s="213"/>
      <c r="EC6" s="213"/>
      <c r="ED6" s="163">
        <v>2</v>
      </c>
      <c r="EE6" s="212" t="s">
        <v>40</v>
      </c>
      <c r="EF6" s="213"/>
      <c r="EG6" s="213"/>
      <c r="EH6" s="213"/>
      <c r="EI6" s="213"/>
      <c r="EJ6" s="213"/>
      <c r="EK6" s="213"/>
      <c r="EL6" s="213"/>
      <c r="EM6" s="213"/>
      <c r="EN6" s="213"/>
      <c r="EO6" s="213"/>
      <c r="EP6" s="213"/>
      <c r="EQ6" s="163">
        <v>4</v>
      </c>
      <c r="ER6" s="212" t="s">
        <v>27</v>
      </c>
      <c r="ES6" s="213"/>
      <c r="ET6" s="213"/>
      <c r="EU6" s="213"/>
      <c r="EV6" s="213"/>
      <c r="EW6" s="213"/>
      <c r="EX6" s="213"/>
      <c r="EY6" s="213"/>
      <c r="EZ6" s="213"/>
      <c r="FA6" s="213"/>
      <c r="FB6" s="213"/>
      <c r="FC6" s="213"/>
      <c r="FD6" s="163">
        <v>3</v>
      </c>
      <c r="FE6" s="212" t="s">
        <v>29</v>
      </c>
      <c r="FF6" s="213"/>
      <c r="FG6" s="213"/>
      <c r="FH6" s="213"/>
      <c r="FI6" s="213"/>
      <c r="FJ6" s="213"/>
      <c r="FK6" s="213"/>
      <c r="FL6" s="213"/>
      <c r="FM6" s="213"/>
      <c r="FN6" s="213"/>
      <c r="FO6" s="213"/>
      <c r="FP6" s="213"/>
      <c r="FQ6" s="163">
        <v>2</v>
      </c>
      <c r="FR6" s="212" t="s">
        <v>41</v>
      </c>
      <c r="FS6" s="213"/>
      <c r="FT6" s="213"/>
      <c r="FU6" s="213"/>
      <c r="FV6" s="213"/>
      <c r="FW6" s="213"/>
      <c r="FX6" s="213"/>
      <c r="FY6" s="213"/>
      <c r="FZ6" s="213"/>
      <c r="GA6" s="213"/>
      <c r="GB6" s="213"/>
      <c r="GC6" s="213"/>
      <c r="GD6" s="163">
        <v>4</v>
      </c>
      <c r="GE6" s="212" t="s">
        <v>42</v>
      </c>
      <c r="GF6" s="213"/>
      <c r="GG6" s="213"/>
      <c r="GH6" s="213"/>
      <c r="GI6" s="213"/>
      <c r="GJ6" s="213"/>
      <c r="GK6" s="213"/>
      <c r="GL6" s="213"/>
      <c r="GM6" s="213"/>
      <c r="GN6" s="213"/>
      <c r="GO6" s="213"/>
      <c r="GP6" s="213"/>
      <c r="GQ6" s="163">
        <v>2</v>
      </c>
      <c r="GR6" s="212" t="s">
        <v>611</v>
      </c>
      <c r="GS6" s="213"/>
      <c r="GT6" s="213"/>
      <c r="GU6" s="213"/>
      <c r="GV6" s="213"/>
      <c r="GW6" s="213"/>
      <c r="GX6" s="213"/>
      <c r="GY6" s="213"/>
      <c r="GZ6" s="213"/>
      <c r="HA6" s="213"/>
      <c r="HB6" s="213"/>
      <c r="HC6" s="213"/>
      <c r="HD6" s="163">
        <v>3</v>
      </c>
      <c r="HE6" s="212" t="s">
        <v>44</v>
      </c>
      <c r="HF6" s="213"/>
      <c r="HG6" s="213"/>
      <c r="HH6" s="213"/>
      <c r="HI6" s="213"/>
      <c r="HJ6" s="213"/>
      <c r="HK6" s="213"/>
      <c r="HL6" s="213"/>
      <c r="HM6" s="213"/>
      <c r="HN6" s="213"/>
      <c r="HO6" s="213"/>
      <c r="HP6" s="213"/>
      <c r="HQ6" s="163">
        <v>3</v>
      </c>
      <c r="HR6" s="212" t="s">
        <v>45</v>
      </c>
      <c r="HS6" s="213"/>
      <c r="HT6" s="213"/>
      <c r="HU6" s="213"/>
      <c r="HV6" s="213"/>
      <c r="HW6" s="213"/>
      <c r="HX6" s="213"/>
      <c r="HY6" s="213"/>
      <c r="HZ6" s="213"/>
      <c r="IA6" s="213"/>
      <c r="IB6" s="213"/>
      <c r="IC6" s="213"/>
      <c r="ID6" s="163">
        <v>2</v>
      </c>
    </row>
    <row r="7" spans="1:238" s="27" customFormat="1" ht="15.75" customHeight="1">
      <c r="A7" s="199"/>
      <c r="B7" s="198"/>
      <c r="C7" s="225" t="s">
        <v>633</v>
      </c>
      <c r="D7" s="225" t="s">
        <v>634</v>
      </c>
      <c r="E7" s="201"/>
      <c r="F7" s="198"/>
      <c r="G7" s="198"/>
      <c r="H7" s="198"/>
      <c r="I7" s="206"/>
      <c r="J7" s="207"/>
      <c r="K7" s="208"/>
      <c r="L7" s="198"/>
      <c r="M7" s="198"/>
      <c r="N7" s="214" t="s">
        <v>8</v>
      </c>
      <c r="O7" s="215"/>
      <c r="P7" s="215"/>
      <c r="Q7" s="215"/>
      <c r="R7" s="215"/>
      <c r="S7" s="216"/>
      <c r="T7" s="214" t="s">
        <v>9</v>
      </c>
      <c r="U7" s="215"/>
      <c r="V7" s="215"/>
      <c r="W7" s="215"/>
      <c r="X7" s="215"/>
      <c r="Y7" s="216"/>
      <c r="Z7" s="217" t="s">
        <v>10</v>
      </c>
      <c r="AA7" s="219" t="s">
        <v>8</v>
      </c>
      <c r="AB7" s="220"/>
      <c r="AC7" s="220"/>
      <c r="AD7" s="220"/>
      <c r="AE7" s="220"/>
      <c r="AF7" s="220"/>
      <c r="AG7" s="220"/>
      <c r="AH7" s="220"/>
      <c r="AI7" s="214" t="s">
        <v>9</v>
      </c>
      <c r="AJ7" s="215"/>
      <c r="AK7" s="215"/>
      <c r="AL7" s="215"/>
      <c r="AM7" s="215"/>
      <c r="AN7" s="216"/>
      <c r="AO7" s="217" t="s">
        <v>10</v>
      </c>
      <c r="AP7" s="219" t="s">
        <v>8</v>
      </c>
      <c r="AQ7" s="220"/>
      <c r="AR7" s="220"/>
      <c r="AS7" s="220"/>
      <c r="AT7" s="220"/>
      <c r="AU7" s="220"/>
      <c r="AV7" s="214" t="s">
        <v>9</v>
      </c>
      <c r="AW7" s="215"/>
      <c r="AX7" s="215"/>
      <c r="AY7" s="215"/>
      <c r="AZ7" s="215"/>
      <c r="BA7" s="216"/>
      <c r="BB7" s="217" t="s">
        <v>10</v>
      </c>
      <c r="BC7" s="214" t="s">
        <v>8</v>
      </c>
      <c r="BD7" s="215"/>
      <c r="BE7" s="215"/>
      <c r="BF7" s="215"/>
      <c r="BG7" s="215"/>
      <c r="BH7" s="216"/>
      <c r="BI7" s="214" t="s">
        <v>9</v>
      </c>
      <c r="BJ7" s="215"/>
      <c r="BK7" s="215"/>
      <c r="BL7" s="215"/>
      <c r="BM7" s="215"/>
      <c r="BN7" s="216"/>
      <c r="BO7" s="217" t="s">
        <v>10</v>
      </c>
      <c r="BP7" s="219" t="s">
        <v>8</v>
      </c>
      <c r="BQ7" s="220"/>
      <c r="BR7" s="220"/>
      <c r="BS7" s="220"/>
      <c r="BT7" s="220"/>
      <c r="BU7" s="220"/>
      <c r="BV7" s="220"/>
      <c r="BW7" s="220"/>
      <c r="BX7" s="214" t="s">
        <v>9</v>
      </c>
      <c r="BY7" s="215"/>
      <c r="BZ7" s="215"/>
      <c r="CA7" s="215"/>
      <c r="CB7" s="215"/>
      <c r="CC7" s="216"/>
      <c r="CD7" s="217" t="s">
        <v>10</v>
      </c>
      <c r="CE7" s="219" t="s">
        <v>8</v>
      </c>
      <c r="CF7" s="220"/>
      <c r="CG7" s="220"/>
      <c r="CH7" s="220"/>
      <c r="CI7" s="220"/>
      <c r="CJ7" s="220"/>
      <c r="CK7" s="214" t="s">
        <v>9</v>
      </c>
      <c r="CL7" s="215"/>
      <c r="CM7" s="215"/>
      <c r="CN7" s="215"/>
      <c r="CO7" s="215"/>
      <c r="CP7" s="216"/>
      <c r="CQ7" s="217" t="s">
        <v>10</v>
      </c>
      <c r="CR7" s="219" t="s">
        <v>8</v>
      </c>
      <c r="CS7" s="220"/>
      <c r="CT7" s="220"/>
      <c r="CU7" s="220"/>
      <c r="CV7" s="220"/>
      <c r="CW7" s="220"/>
      <c r="CX7" s="214" t="s">
        <v>9</v>
      </c>
      <c r="CY7" s="215"/>
      <c r="CZ7" s="215"/>
      <c r="DA7" s="215"/>
      <c r="DB7" s="215"/>
      <c r="DC7" s="216"/>
      <c r="DD7" s="217" t="s">
        <v>10</v>
      </c>
      <c r="DE7" s="219" t="s">
        <v>8</v>
      </c>
      <c r="DF7" s="220"/>
      <c r="DG7" s="220"/>
      <c r="DH7" s="220"/>
      <c r="DI7" s="220"/>
      <c r="DJ7" s="220"/>
      <c r="DK7" s="214" t="s">
        <v>9</v>
      </c>
      <c r="DL7" s="215"/>
      <c r="DM7" s="215"/>
      <c r="DN7" s="215"/>
      <c r="DO7" s="215"/>
      <c r="DP7" s="216"/>
      <c r="DQ7" s="217" t="s">
        <v>10</v>
      </c>
      <c r="DR7" s="219" t="s">
        <v>8</v>
      </c>
      <c r="DS7" s="220"/>
      <c r="DT7" s="220"/>
      <c r="DU7" s="220"/>
      <c r="DV7" s="220"/>
      <c r="DW7" s="220"/>
      <c r="DX7" s="214" t="s">
        <v>9</v>
      </c>
      <c r="DY7" s="215"/>
      <c r="DZ7" s="215"/>
      <c r="EA7" s="215"/>
      <c r="EB7" s="215"/>
      <c r="EC7" s="216"/>
      <c r="ED7" s="217" t="s">
        <v>10</v>
      </c>
      <c r="EE7" s="219" t="s">
        <v>8</v>
      </c>
      <c r="EF7" s="220"/>
      <c r="EG7" s="220"/>
      <c r="EH7" s="220"/>
      <c r="EI7" s="220"/>
      <c r="EJ7" s="220"/>
      <c r="EK7" s="214" t="s">
        <v>9</v>
      </c>
      <c r="EL7" s="215"/>
      <c r="EM7" s="215"/>
      <c r="EN7" s="215"/>
      <c r="EO7" s="215"/>
      <c r="EP7" s="216"/>
      <c r="EQ7" s="217" t="s">
        <v>10</v>
      </c>
      <c r="ER7" s="219" t="s">
        <v>8</v>
      </c>
      <c r="ES7" s="220"/>
      <c r="ET7" s="220"/>
      <c r="EU7" s="220"/>
      <c r="EV7" s="220"/>
      <c r="EW7" s="220"/>
      <c r="EX7" s="214" t="s">
        <v>9</v>
      </c>
      <c r="EY7" s="215"/>
      <c r="EZ7" s="215"/>
      <c r="FA7" s="215"/>
      <c r="FB7" s="215"/>
      <c r="FC7" s="216"/>
      <c r="FD7" s="217" t="s">
        <v>10</v>
      </c>
      <c r="FE7" s="219" t="s">
        <v>8</v>
      </c>
      <c r="FF7" s="220"/>
      <c r="FG7" s="220"/>
      <c r="FH7" s="220"/>
      <c r="FI7" s="220"/>
      <c r="FJ7" s="220"/>
      <c r="FK7" s="214" t="s">
        <v>9</v>
      </c>
      <c r="FL7" s="215"/>
      <c r="FM7" s="215"/>
      <c r="FN7" s="215"/>
      <c r="FO7" s="215"/>
      <c r="FP7" s="216"/>
      <c r="FQ7" s="217" t="s">
        <v>10</v>
      </c>
      <c r="FR7" s="219" t="s">
        <v>8</v>
      </c>
      <c r="FS7" s="220"/>
      <c r="FT7" s="220"/>
      <c r="FU7" s="220"/>
      <c r="FV7" s="220"/>
      <c r="FW7" s="220"/>
      <c r="FX7" s="214" t="s">
        <v>9</v>
      </c>
      <c r="FY7" s="215"/>
      <c r="FZ7" s="215"/>
      <c r="GA7" s="215"/>
      <c r="GB7" s="215"/>
      <c r="GC7" s="216"/>
      <c r="GD7" s="217" t="s">
        <v>10</v>
      </c>
      <c r="GE7" s="219" t="s">
        <v>8</v>
      </c>
      <c r="GF7" s="220"/>
      <c r="GG7" s="220"/>
      <c r="GH7" s="220"/>
      <c r="GI7" s="220"/>
      <c r="GJ7" s="220"/>
      <c r="GK7" s="214" t="s">
        <v>9</v>
      </c>
      <c r="GL7" s="215"/>
      <c r="GM7" s="215"/>
      <c r="GN7" s="215"/>
      <c r="GO7" s="215"/>
      <c r="GP7" s="216"/>
      <c r="GQ7" s="217" t="s">
        <v>10</v>
      </c>
      <c r="GR7" s="219" t="s">
        <v>8</v>
      </c>
      <c r="GS7" s="220"/>
      <c r="GT7" s="220"/>
      <c r="GU7" s="220"/>
      <c r="GV7" s="220"/>
      <c r="GW7" s="220"/>
      <c r="GX7" s="214" t="s">
        <v>9</v>
      </c>
      <c r="GY7" s="215"/>
      <c r="GZ7" s="215"/>
      <c r="HA7" s="215"/>
      <c r="HB7" s="215"/>
      <c r="HC7" s="216"/>
      <c r="HD7" s="217" t="s">
        <v>10</v>
      </c>
      <c r="HE7" s="219" t="s">
        <v>8</v>
      </c>
      <c r="HF7" s="220"/>
      <c r="HG7" s="220"/>
      <c r="HH7" s="220"/>
      <c r="HI7" s="220"/>
      <c r="HJ7" s="220"/>
      <c r="HK7" s="214" t="s">
        <v>9</v>
      </c>
      <c r="HL7" s="215"/>
      <c r="HM7" s="215"/>
      <c r="HN7" s="215"/>
      <c r="HO7" s="215"/>
      <c r="HP7" s="216"/>
      <c r="HQ7" s="217" t="s">
        <v>10</v>
      </c>
      <c r="HR7" s="219" t="s">
        <v>8</v>
      </c>
      <c r="HS7" s="220"/>
      <c r="HT7" s="220"/>
      <c r="HU7" s="220"/>
      <c r="HV7" s="220"/>
      <c r="HW7" s="220"/>
      <c r="HX7" s="214" t="s">
        <v>9</v>
      </c>
      <c r="HY7" s="215"/>
      <c r="HZ7" s="215"/>
      <c r="IA7" s="215"/>
      <c r="IB7" s="215"/>
      <c r="IC7" s="216"/>
      <c r="ID7" s="217" t="s">
        <v>10</v>
      </c>
    </row>
    <row r="8" spans="1:238" s="86" customFormat="1" ht="36" customHeight="1">
      <c r="A8" s="199"/>
      <c r="B8" s="198"/>
      <c r="C8" s="225"/>
      <c r="D8" s="225"/>
      <c r="E8" s="202"/>
      <c r="F8" s="198"/>
      <c r="G8" s="198"/>
      <c r="H8" s="198"/>
      <c r="I8" s="209"/>
      <c r="J8" s="210"/>
      <c r="K8" s="211"/>
      <c r="L8" s="198"/>
      <c r="M8" s="198"/>
      <c r="N8" s="137" t="s">
        <v>11</v>
      </c>
      <c r="O8" s="137" t="s">
        <v>12</v>
      </c>
      <c r="P8" s="138" t="s">
        <v>13</v>
      </c>
      <c r="Q8" s="138" t="s">
        <v>14</v>
      </c>
      <c r="R8" s="138" t="s">
        <v>15</v>
      </c>
      <c r="S8" s="138" t="s">
        <v>16</v>
      </c>
      <c r="T8" s="137" t="s">
        <v>11</v>
      </c>
      <c r="U8" s="137" t="s">
        <v>12</v>
      </c>
      <c r="V8" s="138" t="s">
        <v>13</v>
      </c>
      <c r="W8" s="138" t="s">
        <v>14</v>
      </c>
      <c r="X8" s="138" t="s">
        <v>15</v>
      </c>
      <c r="Y8" s="139" t="s">
        <v>17</v>
      </c>
      <c r="Z8" s="221"/>
      <c r="AA8" s="137" t="s">
        <v>11</v>
      </c>
      <c r="AB8" s="137" t="s">
        <v>11</v>
      </c>
      <c r="AC8" s="137" t="s">
        <v>12</v>
      </c>
      <c r="AD8" s="137" t="s">
        <v>12</v>
      </c>
      <c r="AE8" s="138" t="s">
        <v>13</v>
      </c>
      <c r="AF8" s="138" t="s">
        <v>14</v>
      </c>
      <c r="AG8" s="138" t="s">
        <v>15</v>
      </c>
      <c r="AH8" s="138" t="s">
        <v>17</v>
      </c>
      <c r="AI8" s="137" t="s">
        <v>11</v>
      </c>
      <c r="AJ8" s="137" t="s">
        <v>12</v>
      </c>
      <c r="AK8" s="138" t="s">
        <v>13</v>
      </c>
      <c r="AL8" s="138" t="s">
        <v>14</v>
      </c>
      <c r="AM8" s="138" t="s">
        <v>15</v>
      </c>
      <c r="AN8" s="138" t="s">
        <v>17</v>
      </c>
      <c r="AO8" s="218"/>
      <c r="AP8" s="137" t="s">
        <v>11</v>
      </c>
      <c r="AQ8" s="137" t="s">
        <v>12</v>
      </c>
      <c r="AR8" s="138" t="s">
        <v>13</v>
      </c>
      <c r="AS8" s="138" t="s">
        <v>14</v>
      </c>
      <c r="AT8" s="138" t="s">
        <v>15</v>
      </c>
      <c r="AU8" s="138" t="s">
        <v>17</v>
      </c>
      <c r="AV8" s="137" t="s">
        <v>11</v>
      </c>
      <c r="AW8" s="137" t="s">
        <v>12</v>
      </c>
      <c r="AX8" s="138" t="s">
        <v>13</v>
      </c>
      <c r="AY8" s="138" t="s">
        <v>14</v>
      </c>
      <c r="AZ8" s="138" t="s">
        <v>15</v>
      </c>
      <c r="BA8" s="138" t="s">
        <v>17</v>
      </c>
      <c r="BB8" s="218"/>
      <c r="BC8" s="137" t="s">
        <v>11</v>
      </c>
      <c r="BD8" s="137" t="s">
        <v>12</v>
      </c>
      <c r="BE8" s="138" t="s">
        <v>13</v>
      </c>
      <c r="BF8" s="138" t="s">
        <v>14</v>
      </c>
      <c r="BG8" s="138" t="s">
        <v>15</v>
      </c>
      <c r="BH8" s="138" t="s">
        <v>16</v>
      </c>
      <c r="BI8" s="137" t="s">
        <v>11</v>
      </c>
      <c r="BJ8" s="137" t="s">
        <v>12</v>
      </c>
      <c r="BK8" s="138" t="s">
        <v>13</v>
      </c>
      <c r="BL8" s="138" t="s">
        <v>14</v>
      </c>
      <c r="BM8" s="138" t="s">
        <v>15</v>
      </c>
      <c r="BN8" s="138" t="s">
        <v>17</v>
      </c>
      <c r="BO8" s="218"/>
      <c r="BP8" s="137" t="s">
        <v>11</v>
      </c>
      <c r="BQ8" s="137" t="s">
        <v>11</v>
      </c>
      <c r="BR8" s="137" t="s">
        <v>12</v>
      </c>
      <c r="BS8" s="137" t="s">
        <v>12</v>
      </c>
      <c r="BT8" s="138" t="s">
        <v>13</v>
      </c>
      <c r="BU8" s="138" t="s">
        <v>14</v>
      </c>
      <c r="BV8" s="138" t="s">
        <v>15</v>
      </c>
      <c r="BW8" s="138" t="s">
        <v>17</v>
      </c>
      <c r="BX8" s="137" t="s">
        <v>11</v>
      </c>
      <c r="BY8" s="137" t="s">
        <v>12</v>
      </c>
      <c r="BZ8" s="138" t="s">
        <v>13</v>
      </c>
      <c r="CA8" s="138" t="s">
        <v>14</v>
      </c>
      <c r="CB8" s="138" t="s">
        <v>15</v>
      </c>
      <c r="CC8" s="138" t="s">
        <v>17</v>
      </c>
      <c r="CD8" s="218"/>
      <c r="CE8" s="137" t="s">
        <v>11</v>
      </c>
      <c r="CF8" s="137" t="s">
        <v>12</v>
      </c>
      <c r="CG8" s="138" t="s">
        <v>13</v>
      </c>
      <c r="CH8" s="138" t="s">
        <v>14</v>
      </c>
      <c r="CI8" s="138" t="s">
        <v>15</v>
      </c>
      <c r="CJ8" s="138" t="s">
        <v>17</v>
      </c>
      <c r="CK8" s="137" t="s">
        <v>11</v>
      </c>
      <c r="CL8" s="137" t="s">
        <v>12</v>
      </c>
      <c r="CM8" s="138" t="s">
        <v>13</v>
      </c>
      <c r="CN8" s="138" t="s">
        <v>14</v>
      </c>
      <c r="CO8" s="138" t="s">
        <v>15</v>
      </c>
      <c r="CP8" s="138" t="s">
        <v>17</v>
      </c>
      <c r="CQ8" s="218"/>
      <c r="CR8" s="137" t="s">
        <v>11</v>
      </c>
      <c r="CS8" s="137" t="s">
        <v>12</v>
      </c>
      <c r="CT8" s="138" t="s">
        <v>13</v>
      </c>
      <c r="CU8" s="138" t="s">
        <v>14</v>
      </c>
      <c r="CV8" s="138" t="s">
        <v>15</v>
      </c>
      <c r="CW8" s="138" t="s">
        <v>17</v>
      </c>
      <c r="CX8" s="137" t="s">
        <v>11</v>
      </c>
      <c r="CY8" s="137" t="s">
        <v>12</v>
      </c>
      <c r="CZ8" s="138" t="s">
        <v>13</v>
      </c>
      <c r="DA8" s="138" t="s">
        <v>14</v>
      </c>
      <c r="DB8" s="138" t="s">
        <v>15</v>
      </c>
      <c r="DC8" s="138" t="s">
        <v>17</v>
      </c>
      <c r="DD8" s="218"/>
      <c r="DE8" s="137" t="s">
        <v>11</v>
      </c>
      <c r="DF8" s="137" t="s">
        <v>12</v>
      </c>
      <c r="DG8" s="138" t="s">
        <v>13</v>
      </c>
      <c r="DH8" s="138" t="s">
        <v>14</v>
      </c>
      <c r="DI8" s="138" t="s">
        <v>15</v>
      </c>
      <c r="DJ8" s="138" t="s">
        <v>17</v>
      </c>
      <c r="DK8" s="137" t="s">
        <v>11</v>
      </c>
      <c r="DL8" s="137" t="s">
        <v>12</v>
      </c>
      <c r="DM8" s="138" t="s">
        <v>13</v>
      </c>
      <c r="DN8" s="138" t="s">
        <v>14</v>
      </c>
      <c r="DO8" s="138" t="s">
        <v>15</v>
      </c>
      <c r="DP8" s="138" t="s">
        <v>17</v>
      </c>
      <c r="DQ8" s="218"/>
      <c r="DR8" s="137" t="s">
        <v>11</v>
      </c>
      <c r="DS8" s="137" t="s">
        <v>12</v>
      </c>
      <c r="DT8" s="138" t="s">
        <v>13</v>
      </c>
      <c r="DU8" s="138" t="s">
        <v>14</v>
      </c>
      <c r="DV8" s="138" t="s">
        <v>15</v>
      </c>
      <c r="DW8" s="138" t="s">
        <v>17</v>
      </c>
      <c r="DX8" s="137" t="s">
        <v>11</v>
      </c>
      <c r="DY8" s="137" t="s">
        <v>12</v>
      </c>
      <c r="DZ8" s="138" t="s">
        <v>13</v>
      </c>
      <c r="EA8" s="138" t="s">
        <v>14</v>
      </c>
      <c r="EB8" s="138" t="s">
        <v>15</v>
      </c>
      <c r="EC8" s="138" t="s">
        <v>17</v>
      </c>
      <c r="ED8" s="218"/>
      <c r="EE8" s="137" t="s">
        <v>11</v>
      </c>
      <c r="EF8" s="137" t="s">
        <v>12</v>
      </c>
      <c r="EG8" s="138" t="s">
        <v>13</v>
      </c>
      <c r="EH8" s="138" t="s">
        <v>14</v>
      </c>
      <c r="EI8" s="138" t="s">
        <v>15</v>
      </c>
      <c r="EJ8" s="138" t="s">
        <v>17</v>
      </c>
      <c r="EK8" s="137" t="s">
        <v>11</v>
      </c>
      <c r="EL8" s="137" t="s">
        <v>12</v>
      </c>
      <c r="EM8" s="138" t="s">
        <v>13</v>
      </c>
      <c r="EN8" s="138" t="s">
        <v>14</v>
      </c>
      <c r="EO8" s="138" t="s">
        <v>15</v>
      </c>
      <c r="EP8" s="138" t="s">
        <v>17</v>
      </c>
      <c r="EQ8" s="218"/>
      <c r="ER8" s="137" t="s">
        <v>11</v>
      </c>
      <c r="ES8" s="137" t="s">
        <v>12</v>
      </c>
      <c r="ET8" s="138" t="s">
        <v>13</v>
      </c>
      <c r="EU8" s="138" t="s">
        <v>14</v>
      </c>
      <c r="EV8" s="138" t="s">
        <v>15</v>
      </c>
      <c r="EW8" s="138" t="s">
        <v>17</v>
      </c>
      <c r="EX8" s="137" t="s">
        <v>11</v>
      </c>
      <c r="EY8" s="137" t="s">
        <v>12</v>
      </c>
      <c r="EZ8" s="138" t="s">
        <v>13</v>
      </c>
      <c r="FA8" s="138" t="s">
        <v>14</v>
      </c>
      <c r="FB8" s="138" t="s">
        <v>15</v>
      </c>
      <c r="FC8" s="138" t="s">
        <v>17</v>
      </c>
      <c r="FD8" s="218"/>
      <c r="FE8" s="137" t="s">
        <v>11</v>
      </c>
      <c r="FF8" s="137" t="s">
        <v>12</v>
      </c>
      <c r="FG8" s="138" t="s">
        <v>13</v>
      </c>
      <c r="FH8" s="138" t="s">
        <v>14</v>
      </c>
      <c r="FI8" s="138" t="s">
        <v>15</v>
      </c>
      <c r="FJ8" s="138" t="s">
        <v>17</v>
      </c>
      <c r="FK8" s="137" t="s">
        <v>11</v>
      </c>
      <c r="FL8" s="137" t="s">
        <v>12</v>
      </c>
      <c r="FM8" s="138" t="s">
        <v>13</v>
      </c>
      <c r="FN8" s="138" t="s">
        <v>14</v>
      </c>
      <c r="FO8" s="138" t="s">
        <v>15</v>
      </c>
      <c r="FP8" s="138" t="s">
        <v>17</v>
      </c>
      <c r="FQ8" s="218"/>
      <c r="FR8" s="137" t="s">
        <v>11</v>
      </c>
      <c r="FS8" s="137" t="s">
        <v>12</v>
      </c>
      <c r="FT8" s="138" t="s">
        <v>13</v>
      </c>
      <c r="FU8" s="138" t="s">
        <v>14</v>
      </c>
      <c r="FV8" s="138" t="s">
        <v>15</v>
      </c>
      <c r="FW8" s="138" t="s">
        <v>17</v>
      </c>
      <c r="FX8" s="137" t="s">
        <v>11</v>
      </c>
      <c r="FY8" s="137" t="s">
        <v>12</v>
      </c>
      <c r="FZ8" s="138" t="s">
        <v>13</v>
      </c>
      <c r="GA8" s="138" t="s">
        <v>14</v>
      </c>
      <c r="GB8" s="138" t="s">
        <v>15</v>
      </c>
      <c r="GC8" s="138" t="s">
        <v>17</v>
      </c>
      <c r="GD8" s="218"/>
      <c r="GE8" s="137" t="s">
        <v>11</v>
      </c>
      <c r="GF8" s="137" t="s">
        <v>12</v>
      </c>
      <c r="GG8" s="138" t="s">
        <v>13</v>
      </c>
      <c r="GH8" s="138" t="s">
        <v>14</v>
      </c>
      <c r="GI8" s="138" t="s">
        <v>15</v>
      </c>
      <c r="GJ8" s="138" t="s">
        <v>17</v>
      </c>
      <c r="GK8" s="137" t="s">
        <v>11</v>
      </c>
      <c r="GL8" s="137" t="s">
        <v>12</v>
      </c>
      <c r="GM8" s="138" t="s">
        <v>13</v>
      </c>
      <c r="GN8" s="138" t="s">
        <v>14</v>
      </c>
      <c r="GO8" s="138" t="s">
        <v>15</v>
      </c>
      <c r="GP8" s="138" t="s">
        <v>17</v>
      </c>
      <c r="GQ8" s="218"/>
      <c r="GR8" s="137" t="s">
        <v>11</v>
      </c>
      <c r="GS8" s="137" t="s">
        <v>12</v>
      </c>
      <c r="GT8" s="138" t="s">
        <v>13</v>
      </c>
      <c r="GU8" s="138" t="s">
        <v>14</v>
      </c>
      <c r="GV8" s="138" t="s">
        <v>15</v>
      </c>
      <c r="GW8" s="138" t="s">
        <v>17</v>
      </c>
      <c r="GX8" s="137" t="s">
        <v>11</v>
      </c>
      <c r="GY8" s="137" t="s">
        <v>12</v>
      </c>
      <c r="GZ8" s="138" t="s">
        <v>13</v>
      </c>
      <c r="HA8" s="138" t="s">
        <v>14</v>
      </c>
      <c r="HB8" s="138" t="s">
        <v>15</v>
      </c>
      <c r="HC8" s="138" t="s">
        <v>17</v>
      </c>
      <c r="HD8" s="218"/>
      <c r="HE8" s="137" t="s">
        <v>11</v>
      </c>
      <c r="HF8" s="137" t="s">
        <v>12</v>
      </c>
      <c r="HG8" s="138" t="s">
        <v>13</v>
      </c>
      <c r="HH8" s="138" t="s">
        <v>14</v>
      </c>
      <c r="HI8" s="138" t="s">
        <v>15</v>
      </c>
      <c r="HJ8" s="138" t="s">
        <v>17</v>
      </c>
      <c r="HK8" s="137" t="s">
        <v>11</v>
      </c>
      <c r="HL8" s="137" t="s">
        <v>12</v>
      </c>
      <c r="HM8" s="138" t="s">
        <v>13</v>
      </c>
      <c r="HN8" s="138" t="s">
        <v>14</v>
      </c>
      <c r="HO8" s="138" t="s">
        <v>15</v>
      </c>
      <c r="HP8" s="138" t="s">
        <v>17</v>
      </c>
      <c r="HQ8" s="218"/>
      <c r="HR8" s="137" t="s">
        <v>11</v>
      </c>
      <c r="HS8" s="137" t="s">
        <v>12</v>
      </c>
      <c r="HT8" s="138" t="s">
        <v>13</v>
      </c>
      <c r="HU8" s="138" t="s">
        <v>14</v>
      </c>
      <c r="HV8" s="138" t="s">
        <v>15</v>
      </c>
      <c r="HW8" s="138" t="s">
        <v>17</v>
      </c>
      <c r="HX8" s="137" t="s">
        <v>11</v>
      </c>
      <c r="HY8" s="137" t="s">
        <v>12</v>
      </c>
      <c r="HZ8" s="138" t="s">
        <v>13</v>
      </c>
      <c r="IA8" s="138" t="s">
        <v>14</v>
      </c>
      <c r="IB8" s="138" t="s">
        <v>15</v>
      </c>
      <c r="IC8" s="138" t="s">
        <v>17</v>
      </c>
      <c r="ID8" s="218"/>
    </row>
    <row r="9" spans="1:238" s="40" customFormat="1" ht="21.75" customHeight="1">
      <c r="A9" s="30">
        <v>1</v>
      </c>
      <c r="B9" s="30" t="s">
        <v>114</v>
      </c>
      <c r="C9" s="30" t="s">
        <v>431</v>
      </c>
      <c r="D9" s="31" t="s">
        <v>432</v>
      </c>
      <c r="E9" s="115" t="str">
        <f>C9&amp;D9</f>
        <v>1313MR1456</v>
      </c>
      <c r="F9" s="53" t="s">
        <v>294</v>
      </c>
      <c r="G9" s="54" t="s">
        <v>433</v>
      </c>
      <c r="H9" s="110" t="str">
        <f>I9&amp;"/"&amp;J9&amp;"/"&amp;19&amp;K9</f>
        <v>23/10/1995</v>
      </c>
      <c r="I9" s="31" t="s">
        <v>434</v>
      </c>
      <c r="J9" s="31" t="s">
        <v>210</v>
      </c>
      <c r="K9" s="30">
        <v>95</v>
      </c>
      <c r="L9" s="31" t="s">
        <v>435</v>
      </c>
      <c r="M9" s="30" t="s">
        <v>229</v>
      </c>
      <c r="N9" s="33"/>
      <c r="O9" s="33"/>
      <c r="P9" s="142">
        <f>ROUND((N9+O9*2)/3,1)</f>
        <v>0</v>
      </c>
      <c r="Q9" s="33"/>
      <c r="R9" s="33"/>
      <c r="S9" s="128">
        <f>ROUND((MAX(Q9:R9)+P9)/2,1)</f>
        <v>0</v>
      </c>
      <c r="T9" s="33"/>
      <c r="U9" s="33"/>
      <c r="V9" s="142">
        <f>ROUND((T9+U9*2)/3,1)</f>
        <v>0</v>
      </c>
      <c r="W9" s="33"/>
      <c r="X9" s="33"/>
      <c r="Y9" s="128">
        <f>ROUND((MAX(W9:X9)+V9)/2,1)</f>
        <v>0</v>
      </c>
      <c r="Z9" s="143">
        <f>ROUND(IF(V9=0,(MAX(Q9,R9)+P9)/2,(MAX(W9,X9)+V9)/2),1)</f>
        <v>0</v>
      </c>
      <c r="AA9" s="97"/>
      <c r="AB9" s="97"/>
      <c r="AC9" s="97"/>
      <c r="AD9" s="50">
        <v>6</v>
      </c>
      <c r="AE9" s="142">
        <f>ROUND((AA9+AB9+AC9*2+AD9*2)/6,1)</f>
        <v>2</v>
      </c>
      <c r="AF9" s="97"/>
      <c r="AG9" s="97"/>
      <c r="AH9" s="51">
        <f>ROUND((MAX(AF9:AG9)+AE9)/2,1)</f>
        <v>1</v>
      </c>
      <c r="AI9" s="50"/>
      <c r="AJ9" s="50"/>
      <c r="AK9" s="142">
        <f>ROUND((AI9+AJ9*2)/3,1)</f>
        <v>0</v>
      </c>
      <c r="AL9" s="50"/>
      <c r="AM9" s="50"/>
      <c r="AN9" s="51">
        <f>ROUND((MAX(AL9:AM9)+AK9)/2,1)</f>
        <v>0</v>
      </c>
      <c r="AO9" s="143">
        <f>ROUND(IF(AK9=0,(MAX(AF9,AG9)+AE9)/2,(MAX(AL9,AM9)+AK9)/2),1)</f>
        <v>1</v>
      </c>
      <c r="AP9" s="33"/>
      <c r="AQ9" s="33"/>
      <c r="AR9" s="142">
        <f>ROUND((AP9+AQ9*2)/3,1)</f>
        <v>0</v>
      </c>
      <c r="AS9" s="33"/>
      <c r="AT9" s="33"/>
      <c r="AU9" s="128">
        <f>ROUND((MAX(AS9:AT9)+AR9)/2,1)</f>
        <v>0</v>
      </c>
      <c r="AV9" s="33"/>
      <c r="AW9" s="33"/>
      <c r="AX9" s="142">
        <f>ROUND((AV9+AW9*2)/3,1)</f>
        <v>0</v>
      </c>
      <c r="AY9" s="33"/>
      <c r="AZ9" s="33"/>
      <c r="BA9" s="128">
        <f>ROUND((MAX(AY9:AZ9)+AX9)/2,1)</f>
        <v>0</v>
      </c>
      <c r="BB9" s="143">
        <f>ROUND(IF(AX9=0,(MAX(AS9,AT9)+AR9)/2,(MAX(AY9,AZ9)+AX9)/2),1)</f>
        <v>0</v>
      </c>
      <c r="BC9" s="33">
        <v>6</v>
      </c>
      <c r="BD9" s="33">
        <v>6</v>
      </c>
      <c r="BE9" s="142">
        <f>ROUND((BC9+BD9*2)/3,1)</f>
        <v>6</v>
      </c>
      <c r="BF9" s="33">
        <v>4</v>
      </c>
      <c r="BG9" s="33"/>
      <c r="BH9" s="128">
        <f>ROUND((MAX(BF9:BG9)+BE9)/2,1)</f>
        <v>5</v>
      </c>
      <c r="BI9" s="35"/>
      <c r="BJ9" s="35"/>
      <c r="BK9" s="142">
        <f>ROUND((BI9+BJ9*2)/3,1)</f>
        <v>0</v>
      </c>
      <c r="BL9" s="35"/>
      <c r="BM9" s="35"/>
      <c r="BN9" s="128">
        <f>ROUND((MAX(BL9:BM9)+BK9)/2,1)</f>
        <v>0</v>
      </c>
      <c r="BO9" s="143">
        <f>ROUND(IF(BK9=0,(MAX(BF9,BG9)+BE9)/2,(MAX(BL9,BM9)+BK9)/2),1)</f>
        <v>5</v>
      </c>
      <c r="BP9" s="33"/>
      <c r="BQ9" s="33"/>
      <c r="BR9" s="33"/>
      <c r="BS9" s="33"/>
      <c r="BT9" s="142">
        <f>ROUND((BP9+BR9*2)/3,1)</f>
        <v>0</v>
      </c>
      <c r="BU9" s="33"/>
      <c r="BV9" s="33"/>
      <c r="BW9" s="128">
        <f>ROUND((MAX(BU9:BV9)+BT9)/2,1)</f>
        <v>0</v>
      </c>
      <c r="BX9" s="35"/>
      <c r="BY9" s="35"/>
      <c r="BZ9" s="142">
        <f>ROUND((BX9+BY9*2)/3,1)</f>
        <v>0</v>
      </c>
      <c r="CA9" s="35"/>
      <c r="CB9" s="35"/>
      <c r="CC9" s="128">
        <f>ROUND((MAX(CA9:CB9)+BZ9)/2,1)</f>
        <v>0</v>
      </c>
      <c r="CD9" s="143">
        <f>ROUND(IF(BZ9=0,(MAX(BU9,BV9)+BT9)/2,(MAX(CA9,CB9)+BZ9)/2),1)</f>
        <v>0</v>
      </c>
      <c r="CE9" s="33">
        <v>7</v>
      </c>
      <c r="CF9" s="33">
        <v>7</v>
      </c>
      <c r="CG9" s="142">
        <f>ROUND((CE9+CF9*2)/3,1)</f>
        <v>7</v>
      </c>
      <c r="CH9" s="33">
        <v>3</v>
      </c>
      <c r="CI9" s="33"/>
      <c r="CJ9" s="128">
        <f>ROUND((MAX(CH9:CI9)+CG9)/2,1)</f>
        <v>5</v>
      </c>
      <c r="CK9" s="33"/>
      <c r="CL9" s="33"/>
      <c r="CM9" s="142">
        <f>ROUND((CK9+CL9*2)/3,1)</f>
        <v>0</v>
      </c>
      <c r="CN9" s="33"/>
      <c r="CO9" s="33"/>
      <c r="CP9" s="128">
        <f>ROUND((MAX(CN9:CO9)+CM9)/2,1)</f>
        <v>0</v>
      </c>
      <c r="CQ9" s="143">
        <f>ROUND(IF(CM9=0,(MAX(CH9,CI9)+CG9)/2,(MAX(CN9,CO9)+CM9)/2),1)</f>
        <v>5</v>
      </c>
      <c r="CR9" s="33">
        <v>5</v>
      </c>
      <c r="CS9" s="33">
        <v>4</v>
      </c>
      <c r="CT9" s="142">
        <f>ROUND((CR9+CS9*2)/3,1)</f>
        <v>4.3</v>
      </c>
      <c r="CU9" s="33">
        <v>6</v>
      </c>
      <c r="CV9" s="33"/>
      <c r="CW9" s="128">
        <f>ROUND((MAX(CU9:CV9)+CT9)/2,1)</f>
        <v>5.2</v>
      </c>
      <c r="CX9" s="33"/>
      <c r="CY9" s="33"/>
      <c r="CZ9" s="142">
        <f>ROUND((CX9+CY9*2)/3,1)</f>
        <v>0</v>
      </c>
      <c r="DA9" s="33"/>
      <c r="DB9" s="33"/>
      <c r="DC9" s="128">
        <f>ROUND((MAX(DA9:DB9)+CZ9)/2,1)</f>
        <v>0</v>
      </c>
      <c r="DD9" s="143">
        <f>ROUND(IF(CZ9=0,(MAX(CU9,CV9)+CT9)/2,(MAX(DA9,DB9)+CZ9)/2),1)</f>
        <v>5.2</v>
      </c>
      <c r="DE9" s="33">
        <v>0</v>
      </c>
      <c r="DF9" s="33">
        <v>7</v>
      </c>
      <c r="DG9" s="142">
        <f>ROUND((DE9+DF9*2)/3,1)</f>
        <v>4.7</v>
      </c>
      <c r="DH9" s="36"/>
      <c r="DI9" s="33"/>
      <c r="DJ9" s="128">
        <f>ROUND((MAX(DH9:DI9)+DG9)/2,1)</f>
        <v>2.4</v>
      </c>
      <c r="DK9" s="33"/>
      <c r="DL9" s="33"/>
      <c r="DM9" s="142">
        <f>ROUND((DK9+DL9*2)/3,1)</f>
        <v>0</v>
      </c>
      <c r="DN9" s="33"/>
      <c r="DO9" s="33"/>
      <c r="DP9" s="128">
        <f>ROUND((MAX(DN9:DO9)+DM9)/2,1)</f>
        <v>0</v>
      </c>
      <c r="DQ9" s="143">
        <f>ROUND(IF(DM9=0,(MAX(DH9,DI9)+DG9)/2,(MAX(DN9,DO9)+DM9)/2),1)</f>
        <v>2.4</v>
      </c>
      <c r="DR9" s="33">
        <v>8</v>
      </c>
      <c r="DS9" s="33">
        <v>7</v>
      </c>
      <c r="DT9" s="142">
        <f>ROUND((DR9+DS9*2)/3,1)</f>
        <v>7.3</v>
      </c>
      <c r="DU9" s="33">
        <v>8</v>
      </c>
      <c r="DV9" s="33"/>
      <c r="DW9" s="128">
        <f>ROUND((MAX(DU9:DV9)+DT9)/2,1)</f>
        <v>7.7</v>
      </c>
      <c r="DX9" s="33"/>
      <c r="DY9" s="33"/>
      <c r="DZ9" s="142">
        <f>ROUND((DX9+DY9*2)/3,1)</f>
        <v>0</v>
      </c>
      <c r="EA9" s="33"/>
      <c r="EB9" s="33"/>
      <c r="EC9" s="128">
        <f>ROUND((MAX(EA9:EB9)+DZ9)/2,1)</f>
        <v>0</v>
      </c>
      <c r="ED9" s="143">
        <f>ROUND(IF(DZ9=0,(MAX(DU9,DV9)+DT9)/2,(MAX(EA9,EB9)+DZ9)/2),1)</f>
        <v>7.7</v>
      </c>
      <c r="EE9" s="33"/>
      <c r="EF9" s="33"/>
      <c r="EG9" s="142">
        <f>ROUND((EE9+EF9*2)/3,1)</f>
        <v>0</v>
      </c>
      <c r="EH9" s="48"/>
      <c r="EI9" s="48"/>
      <c r="EJ9" s="128">
        <f>ROUND((MAX(EH9:EI9)+EG9)/2,1)</f>
        <v>0</v>
      </c>
      <c r="EK9" s="48"/>
      <c r="EL9" s="48"/>
      <c r="EM9" s="142">
        <f>ROUND((EK9+EL9*2)/3,1)</f>
        <v>0</v>
      </c>
      <c r="EN9" s="48"/>
      <c r="EO9" s="48"/>
      <c r="EP9" s="128">
        <f aca="true" t="shared" si="0" ref="EP9:EP17">ROUND((MAX(EN9:EO9)+EM9)/2,1)</f>
        <v>0</v>
      </c>
      <c r="EQ9" s="143">
        <f aca="true" t="shared" si="1" ref="EQ9:EQ17">ROUND(IF(EM9=0,(MAX(EH9,EI9)+EG88)/2,(MAX(EN9,EO9)+EM9)/2),1)</f>
        <v>0</v>
      </c>
      <c r="ER9" s="33">
        <v>6</v>
      </c>
      <c r="ES9" s="36"/>
      <c r="ET9" s="142">
        <f>ROUND((ER9+ES9*2)/3,1)</f>
        <v>2</v>
      </c>
      <c r="EU9" s="36"/>
      <c r="EV9" s="33"/>
      <c r="EW9" s="128">
        <f>ROUND((MAX(EU9:EV9)+ET9)/2,1)</f>
        <v>1</v>
      </c>
      <c r="EX9" s="35"/>
      <c r="EY9" s="35"/>
      <c r="EZ9" s="142">
        <f>ROUND((EX9+EY9*2)/3,1)</f>
        <v>0</v>
      </c>
      <c r="FA9" s="38"/>
      <c r="FB9" s="35"/>
      <c r="FC9" s="128">
        <f>ROUND((MAX(FA9:FB9)+EZ9)/2,1)</f>
        <v>0</v>
      </c>
      <c r="FD9" s="143">
        <f>ROUND(IF(EZ9=0,(MAX(EU9,EV9)+ET9)/2,(MAX(FA9,FB9)+EZ9)/2),1)</f>
        <v>1</v>
      </c>
      <c r="FE9" s="33">
        <v>6</v>
      </c>
      <c r="FF9" s="33">
        <v>5</v>
      </c>
      <c r="FG9" s="142">
        <f>ROUND((FE9+FF9*2)/3,1)</f>
        <v>5.3</v>
      </c>
      <c r="FH9" s="33">
        <v>7</v>
      </c>
      <c r="FI9" s="33"/>
      <c r="FJ9" s="128">
        <f aca="true" t="shared" si="2" ref="FJ9:FJ17">ROUND((MAX(FH9:FI9)+FG9)/2,1)</f>
        <v>6.2</v>
      </c>
      <c r="FK9" s="35"/>
      <c r="FL9" s="35"/>
      <c r="FM9" s="142">
        <f>ROUND((FK9+FL9*2)/3,1)</f>
        <v>0</v>
      </c>
      <c r="FN9" s="35"/>
      <c r="FO9" s="35"/>
      <c r="FP9" s="128">
        <f aca="true" t="shared" si="3" ref="FP9:FP17">ROUND((MAX(FN9:FO9)+FM9)/2,1)</f>
        <v>0</v>
      </c>
      <c r="FQ9" s="143">
        <f>ROUND(IF(FM9=0,(MAX(FH9,FI9)+FG9)/2,(MAX(FN9,FO9)+FM9)/2),1)</f>
        <v>6.2</v>
      </c>
      <c r="FR9" s="33"/>
      <c r="FS9" s="33"/>
      <c r="FT9" s="142">
        <f>ROUND((FR9+FS9*2)/3,1)</f>
        <v>0</v>
      </c>
      <c r="FU9" s="33"/>
      <c r="FV9" s="33"/>
      <c r="FW9" s="128">
        <f aca="true" t="shared" si="4" ref="FW9:FW17">ROUND((MAX(FU9:FV9)+FT9)/2,1)</f>
        <v>0</v>
      </c>
      <c r="FX9" s="35"/>
      <c r="FY9" s="35"/>
      <c r="FZ9" s="142">
        <f>ROUND((FX9+FY9*2)/3,1)</f>
        <v>0</v>
      </c>
      <c r="GA9" s="35"/>
      <c r="GB9" s="35"/>
      <c r="GC9" s="128">
        <f aca="true" t="shared" si="5" ref="GC9:GC17">ROUND((MAX(GA9:GB9)+FZ9)/2,1)</f>
        <v>0</v>
      </c>
      <c r="GD9" s="143">
        <f>ROUND(IF(FZ9=0,(MAX(FU9,FV9)+FT9)/2,(MAX(GA9,GB9)+FZ9)/2),1)</f>
        <v>0</v>
      </c>
      <c r="GE9" s="33"/>
      <c r="GF9" s="33"/>
      <c r="GG9" s="142">
        <f>ROUND((GE9+GF9*2)/3,1)</f>
        <v>0</v>
      </c>
      <c r="GH9" s="48"/>
      <c r="GI9" s="49"/>
      <c r="GJ9" s="128">
        <f aca="true" t="shared" si="6" ref="GJ9:GJ17">ROUND((MAX(GH9:GH9)+GH9)/2,1)</f>
        <v>0</v>
      </c>
      <c r="GK9" s="48"/>
      <c r="GL9" s="48"/>
      <c r="GM9" s="142">
        <f>ROUND((GK9+GL9*2)/3,1)</f>
        <v>0</v>
      </c>
      <c r="GN9" s="48"/>
      <c r="GO9" s="48"/>
      <c r="GP9" s="128">
        <f aca="true" t="shared" si="7" ref="GP9:GP17">ROUND((MAX(GN9:GO9)+GM9)/2,1)</f>
        <v>0</v>
      </c>
      <c r="GQ9" s="143">
        <f>ROUND(IF(GM9=0,(MAX(GH9,GI9)+GG9)/2,(MAX(GN9,GO9)+GM9)/2),1)</f>
        <v>0</v>
      </c>
      <c r="GR9" s="33"/>
      <c r="GS9" s="33"/>
      <c r="GT9" s="142">
        <f>ROUND((GR9+GS9*2)/3,1)</f>
        <v>0</v>
      </c>
      <c r="GU9" s="48"/>
      <c r="GV9" s="49"/>
      <c r="GW9" s="128">
        <f aca="true" t="shared" si="8" ref="GW9:GW17">ROUND((MAX(GU9:GU9)+GU9)/2,1)</f>
        <v>0</v>
      </c>
      <c r="GX9" s="132"/>
      <c r="GY9" s="132"/>
      <c r="GZ9" s="142">
        <f>ROUND((GX9+GY9*2)/3,1)</f>
        <v>0</v>
      </c>
      <c r="HA9" s="132"/>
      <c r="HB9" s="132"/>
      <c r="HC9" s="128">
        <f>ROUND((MAX(HA9:HB9)+GZ9)/2,1)</f>
        <v>0</v>
      </c>
      <c r="HD9" s="143">
        <f>ROUND(IF(GZ9=0,(MAX(GU9,GV9)+GT9)/2,(MAX(HA9,HB9)+GZ9)/2),1)</f>
        <v>0</v>
      </c>
      <c r="HE9" s="33"/>
      <c r="HF9" s="33"/>
      <c r="HG9" s="142">
        <f aca="true" t="shared" si="9" ref="HG9:HG17">ROUND((HE9+HF9*2)/3,1)</f>
        <v>0</v>
      </c>
      <c r="HH9" s="48"/>
      <c r="HI9" s="49"/>
      <c r="HJ9" s="128">
        <f>ROUND((MAX(HH9:HI9)+HG9)/2,1)</f>
        <v>0</v>
      </c>
      <c r="HK9" s="48"/>
      <c r="HL9" s="48"/>
      <c r="HM9" s="142">
        <f>ROUND((HK9+HL9*2)/3,1)</f>
        <v>0</v>
      </c>
      <c r="HN9" s="48"/>
      <c r="HO9" s="48"/>
      <c r="HP9" s="128">
        <f aca="true" t="shared" si="10" ref="HP9:HP17">ROUND((MAX(HN9:HO9)+HM9)/2,1)</f>
        <v>0</v>
      </c>
      <c r="HQ9" s="143">
        <f>ROUND(IF(HM9=0,(MAX(HH9,HI9)+HG9)/2,(MAX(HN9,HO9)+HM9)/2),1)</f>
        <v>0</v>
      </c>
      <c r="HR9" s="33"/>
      <c r="HS9" s="33"/>
      <c r="HT9" s="142">
        <f>ROUND((HR9+HS9*2)/3,1)</f>
        <v>0</v>
      </c>
      <c r="HU9" s="48"/>
      <c r="HV9" s="49"/>
      <c r="HW9" s="128">
        <f>ROUND((MAX(HU9:HV9)+HT9)/2,1)</f>
        <v>0</v>
      </c>
      <c r="HX9" s="48"/>
      <c r="HY9" s="48"/>
      <c r="HZ9" s="142">
        <f>ROUND((HX9+HY9*2)/3,1)</f>
        <v>0</v>
      </c>
      <c r="IA9" s="48"/>
      <c r="IB9" s="48"/>
      <c r="IC9" s="128">
        <f aca="true" t="shared" si="11" ref="IC9:IC17">ROUND((MAX(IA9:IB9)+HZ9)/2,1)</f>
        <v>0</v>
      </c>
      <c r="ID9" s="143">
        <f>ROUND(IF(HZ9=0,(MAX(HU9,HV9)+HT9)/2,(MAX(IA9,IB9)+HZ9)/2),1)</f>
        <v>0</v>
      </c>
    </row>
    <row r="10" spans="1:238" s="40" customFormat="1" ht="21.75" customHeight="1">
      <c r="A10" s="30">
        <v>2</v>
      </c>
      <c r="B10" s="30" t="s">
        <v>114</v>
      </c>
      <c r="C10" s="30" t="s">
        <v>431</v>
      </c>
      <c r="D10" s="31" t="s">
        <v>439</v>
      </c>
      <c r="E10" s="65" t="str">
        <f aca="true" t="shared" si="12" ref="E10:E17">C10&amp;D10</f>
        <v>1313MR1471</v>
      </c>
      <c r="F10" s="42" t="s">
        <v>440</v>
      </c>
      <c r="G10" s="43" t="s">
        <v>377</v>
      </c>
      <c r="H10" s="66" t="str">
        <f aca="true" t="shared" si="13" ref="H10:H17">I10&amp;"/"&amp;J10&amp;"/"&amp;19&amp;K10</f>
        <v>17/03/1993</v>
      </c>
      <c r="I10" s="31" t="s">
        <v>256</v>
      </c>
      <c r="J10" s="31" t="s">
        <v>172</v>
      </c>
      <c r="K10" s="30">
        <v>93</v>
      </c>
      <c r="L10" s="31" t="s">
        <v>441</v>
      </c>
      <c r="M10" s="30" t="s">
        <v>278</v>
      </c>
      <c r="N10" s="33"/>
      <c r="O10" s="33"/>
      <c r="P10" s="142">
        <f aca="true" t="shared" si="14" ref="P10:P17">ROUND((N10+O10*2)/3,1)</f>
        <v>0</v>
      </c>
      <c r="Q10" s="33"/>
      <c r="R10" s="33"/>
      <c r="S10" s="128">
        <f aca="true" t="shared" si="15" ref="S10:S17">ROUND((MAX(Q10:R10)+P10)/2,1)</f>
        <v>0</v>
      </c>
      <c r="T10" s="33"/>
      <c r="U10" s="33"/>
      <c r="V10" s="142">
        <f aca="true" t="shared" si="16" ref="V10:V17">ROUND((T10+U10*2)/3,1)</f>
        <v>0</v>
      </c>
      <c r="W10" s="33"/>
      <c r="X10" s="33"/>
      <c r="Y10" s="128">
        <f aca="true" t="shared" si="17" ref="Y10:Y17">ROUND((MAX(W10:X10)+V10)/2,1)</f>
        <v>0</v>
      </c>
      <c r="Z10" s="143">
        <f aca="true" t="shared" si="18" ref="Z10:Z17">ROUND(IF(V10=0,(MAX(Q10,R10)+P10)/2,(MAX(W10,X10)+V10)/2),1)</f>
        <v>0</v>
      </c>
      <c r="AA10" s="36"/>
      <c r="AB10" s="36"/>
      <c r="AC10" s="33">
        <v>5</v>
      </c>
      <c r="AD10" s="36"/>
      <c r="AE10" s="142">
        <f aca="true" t="shared" si="19" ref="AE10:AE17">ROUND((AA10+AB10+AC10*2+AD10*2)/6,1)</f>
        <v>1.7</v>
      </c>
      <c r="AF10" s="33"/>
      <c r="AG10" s="33"/>
      <c r="AH10" s="51">
        <f aca="true" t="shared" si="20" ref="AH10:AH17">ROUND((MAX(AF10:AG10)+AE10)/2,1)</f>
        <v>0.9</v>
      </c>
      <c r="AI10" s="33"/>
      <c r="AJ10" s="33"/>
      <c r="AK10" s="142">
        <f aca="true" t="shared" si="21" ref="AK10:AK17">ROUND((AI10+AJ10*2)/3,1)</f>
        <v>0</v>
      </c>
      <c r="AL10" s="33"/>
      <c r="AM10" s="33"/>
      <c r="AN10" s="51">
        <f aca="true" t="shared" si="22" ref="AN10:AN17">ROUND((MAX(AL10:AM10)+AK10)/2,1)</f>
        <v>0</v>
      </c>
      <c r="AO10" s="143">
        <f aca="true" t="shared" si="23" ref="AO10:AO17">ROUND(IF(AK10=0,(MAX(AF10,AG10)+AE10)/2,(MAX(AL10,AM10)+AK10)/2),1)</f>
        <v>0.9</v>
      </c>
      <c r="AP10" s="33">
        <v>5</v>
      </c>
      <c r="AQ10" s="33">
        <v>6</v>
      </c>
      <c r="AR10" s="142">
        <f aca="true" t="shared" si="24" ref="AR10:AR17">ROUND((AP10+AQ10*2)/3,1)</f>
        <v>5.7</v>
      </c>
      <c r="AS10" s="33">
        <v>5</v>
      </c>
      <c r="AT10" s="33"/>
      <c r="AU10" s="128">
        <f aca="true" t="shared" si="25" ref="AU10:AU17">ROUND((MAX(AS10:AT10)+AR10)/2,1)</f>
        <v>5.4</v>
      </c>
      <c r="AV10" s="33"/>
      <c r="AW10" s="33"/>
      <c r="AX10" s="142">
        <f aca="true" t="shared" si="26" ref="AX10:AX17">ROUND((AV10+AW10*2)/3,1)</f>
        <v>0</v>
      </c>
      <c r="AY10" s="33"/>
      <c r="AZ10" s="33"/>
      <c r="BA10" s="128">
        <f aca="true" t="shared" si="27" ref="BA10:BA17">ROUND((MAX(AY10:AZ10)+AX10)/2,1)</f>
        <v>0</v>
      </c>
      <c r="BB10" s="143">
        <f aca="true" t="shared" si="28" ref="BB10:BB17">ROUND(IF(AX10=0,(MAX(AS10,AT10)+AR10)/2,(MAX(AY10,AZ10)+AX10)/2),1)</f>
        <v>5.4</v>
      </c>
      <c r="BC10" s="33"/>
      <c r="BD10" s="33"/>
      <c r="BE10" s="142">
        <f aca="true" t="shared" si="29" ref="BE10:BE17">ROUND((BC10+BD10*2)/3,1)</f>
        <v>0</v>
      </c>
      <c r="BF10" s="33"/>
      <c r="BG10" s="33"/>
      <c r="BH10" s="128">
        <f aca="true" t="shared" si="30" ref="BH10:BH17">ROUND((MAX(BF10:BG10)+BE10)/2,1)</f>
        <v>0</v>
      </c>
      <c r="BI10" s="35"/>
      <c r="BJ10" s="35"/>
      <c r="BK10" s="142">
        <f aca="true" t="shared" si="31" ref="BK10:BK17">ROUND((BI10+BJ10*2)/3,1)</f>
        <v>0</v>
      </c>
      <c r="BL10" s="35"/>
      <c r="BM10" s="35"/>
      <c r="BN10" s="128">
        <f aca="true" t="shared" si="32" ref="BN10:BN17">ROUND((MAX(BL10:BM10)+BK10)/2,1)</f>
        <v>0</v>
      </c>
      <c r="BO10" s="143">
        <f aca="true" t="shared" si="33" ref="BO10:BO17">ROUND(IF(BK10=0,(MAX(BF10,BG10)+BE10)/2,(MAX(BL10,BM10)+BK10)/2),1)</f>
        <v>0</v>
      </c>
      <c r="BP10" s="33"/>
      <c r="BQ10" s="33"/>
      <c r="BR10" s="33"/>
      <c r="BS10" s="33"/>
      <c r="BT10" s="142">
        <f aca="true" t="shared" si="34" ref="BT10:BT17">ROUND((BP10+BR10*2)/3,1)</f>
        <v>0</v>
      </c>
      <c r="BU10" s="33"/>
      <c r="BV10" s="33"/>
      <c r="BW10" s="128">
        <f aca="true" t="shared" si="35" ref="BW10:BW17">ROUND((MAX(BU10:BV10)+BT10)/2,1)</f>
        <v>0</v>
      </c>
      <c r="BX10" s="35"/>
      <c r="BY10" s="35"/>
      <c r="BZ10" s="142">
        <f aca="true" t="shared" si="36" ref="BZ10:BZ17">ROUND((BX10+BY10*2)/3,1)</f>
        <v>0</v>
      </c>
      <c r="CA10" s="35"/>
      <c r="CB10" s="35"/>
      <c r="CC10" s="128">
        <f aca="true" t="shared" si="37" ref="CC10:CC17">ROUND((MAX(CA10:CB10)+BZ10)/2,1)</f>
        <v>0</v>
      </c>
      <c r="CD10" s="143">
        <f aca="true" t="shared" si="38" ref="CD10:CD17">ROUND(IF(BZ10=0,(MAX(BU10,BV10)+BT10)/2,(MAX(CA10,CB10)+BZ10)/2),1)</f>
        <v>0</v>
      </c>
      <c r="CE10" s="33">
        <v>8</v>
      </c>
      <c r="CF10" s="33">
        <v>8</v>
      </c>
      <c r="CG10" s="142">
        <f aca="true" t="shared" si="39" ref="CG10:CG17">ROUND((CE10+CF10*2)/3,1)</f>
        <v>8</v>
      </c>
      <c r="CH10" s="33">
        <v>8</v>
      </c>
      <c r="CI10" s="33"/>
      <c r="CJ10" s="128">
        <f aca="true" t="shared" si="40" ref="CJ10:CJ17">ROUND((MAX(CH10:CI10)+CG10)/2,1)</f>
        <v>8</v>
      </c>
      <c r="CK10" s="33"/>
      <c r="CL10" s="33"/>
      <c r="CM10" s="142">
        <f aca="true" t="shared" si="41" ref="CM10:CM17">ROUND((CK10+CL10*2)/3,1)</f>
        <v>0</v>
      </c>
      <c r="CN10" s="33"/>
      <c r="CO10" s="33"/>
      <c r="CP10" s="128">
        <f aca="true" t="shared" si="42" ref="CP10:CP17">ROUND((MAX(CN10:CO10)+CM10)/2,1)</f>
        <v>0</v>
      </c>
      <c r="CQ10" s="143">
        <f aca="true" t="shared" si="43" ref="CQ10:CQ17">ROUND(IF(CM10=0,(MAX(CH10,CI10)+CG10)/2,(MAX(CN10,CO10)+CM10)/2),1)</f>
        <v>8</v>
      </c>
      <c r="CR10" s="50">
        <v>3</v>
      </c>
      <c r="CS10" s="50">
        <v>6</v>
      </c>
      <c r="CT10" s="128">
        <f aca="true" t="shared" si="44" ref="CT10:CT17">ROUND((CR10+CS10*2)/3,1)</f>
        <v>5</v>
      </c>
      <c r="CU10" s="127"/>
      <c r="CV10" s="126"/>
      <c r="CW10" s="128">
        <f aca="true" t="shared" si="45" ref="CW10:CW17">ROUND((MAX(CU10:CV10)+CT10)/2,1)</f>
        <v>2.5</v>
      </c>
      <c r="CX10" s="126"/>
      <c r="CY10" s="126"/>
      <c r="CZ10" s="128">
        <f aca="true" t="shared" si="46" ref="CZ10:CZ17">ROUND((CX10+CY10*2)/3,1)</f>
        <v>0</v>
      </c>
      <c r="DA10" s="126"/>
      <c r="DB10" s="126"/>
      <c r="DC10" s="128">
        <f aca="true" t="shared" si="47" ref="DC10:DC17">ROUND((MAX(DA10:DB10)+CZ10)/2,1)</f>
        <v>0</v>
      </c>
      <c r="DD10" s="128">
        <f aca="true" t="shared" si="48" ref="DD10:DD17">ROUND(IF(CZ10=0,(MAX(CU10,CV10)+CT10)/2,(MAX(DA10,DB10)+CZ10)/2),1)</f>
        <v>2.5</v>
      </c>
      <c r="DE10" s="33">
        <v>5</v>
      </c>
      <c r="DF10" s="33">
        <v>5</v>
      </c>
      <c r="DG10" s="142">
        <f aca="true" t="shared" si="49" ref="DG10:DG17">ROUND((DE10+DF10*2)/3,1)</f>
        <v>5</v>
      </c>
      <c r="DH10" s="33">
        <v>6</v>
      </c>
      <c r="DI10" s="33"/>
      <c r="DJ10" s="128">
        <f aca="true" t="shared" si="50" ref="DJ10:DJ17">ROUND((MAX(DH10:DI10)+DG10)/2,1)</f>
        <v>5.5</v>
      </c>
      <c r="DK10" s="33"/>
      <c r="DL10" s="33"/>
      <c r="DM10" s="142">
        <f aca="true" t="shared" si="51" ref="DM10:DM17">ROUND((DK10+DL10*2)/3,1)</f>
        <v>0</v>
      </c>
      <c r="DN10" s="33"/>
      <c r="DO10" s="33"/>
      <c r="DP10" s="128">
        <f aca="true" t="shared" si="52" ref="DP10:DP17">ROUND((MAX(DN10:DO10)+DM10)/2,1)</f>
        <v>0</v>
      </c>
      <c r="DQ10" s="143">
        <f aca="true" t="shared" si="53" ref="DQ10:DQ17">ROUND(IF(DM10=0,(MAX(DH10,DI10)+DG10)/2,(MAX(DN10,DO10)+DM10)/2),1)</f>
        <v>5.5</v>
      </c>
      <c r="DR10" s="33"/>
      <c r="DS10" s="33"/>
      <c r="DT10" s="142">
        <f aca="true" t="shared" si="54" ref="DT10:DT17">ROUND((DR10+DS10*2)/3,1)</f>
        <v>0</v>
      </c>
      <c r="DU10" s="33"/>
      <c r="DV10" s="33"/>
      <c r="DW10" s="128">
        <f aca="true" t="shared" si="55" ref="DW10:DW17">ROUND((MAX(DU10:DV10)+DT10)/2,1)</f>
        <v>0</v>
      </c>
      <c r="DX10" s="33"/>
      <c r="DY10" s="33"/>
      <c r="DZ10" s="142">
        <f aca="true" t="shared" si="56" ref="DZ10:DZ17">ROUND((DX10+DY10*2)/3,1)</f>
        <v>0</v>
      </c>
      <c r="EA10" s="33"/>
      <c r="EB10" s="33"/>
      <c r="EC10" s="128">
        <f aca="true" t="shared" si="57" ref="EC10:EC17">ROUND((MAX(EA10:EB10)+DZ10)/2,1)</f>
        <v>0</v>
      </c>
      <c r="ED10" s="143">
        <f aca="true" t="shared" si="58" ref="ED10:ED17">ROUND(IF(DZ10=0,(MAX(DU10,DV10)+DT10)/2,(MAX(EA10,EB10)+DZ10)/2),1)</f>
        <v>0</v>
      </c>
      <c r="EE10" s="50">
        <v>2</v>
      </c>
      <c r="EF10" s="50"/>
      <c r="EG10" s="128">
        <f aca="true" t="shared" si="59" ref="EG10:EG17">ROUND((EE10+EF10*2)/3,1)</f>
        <v>0.7</v>
      </c>
      <c r="EH10" s="126"/>
      <c r="EI10" s="126"/>
      <c r="EJ10" s="128">
        <f aca="true" t="shared" si="60" ref="EJ10:EJ17">ROUND((MAX(EH10:EI10)+EG10)/2,1)</f>
        <v>0.4</v>
      </c>
      <c r="EK10" s="126"/>
      <c r="EL10" s="126"/>
      <c r="EM10" s="128">
        <f aca="true" t="shared" si="61" ref="EM10:EM17">ROUND((EK10+EL10*2)/3,1)</f>
        <v>0</v>
      </c>
      <c r="EN10" s="126"/>
      <c r="EO10" s="126"/>
      <c r="EP10" s="128">
        <f t="shared" si="0"/>
        <v>0</v>
      </c>
      <c r="EQ10" s="128">
        <f t="shared" si="1"/>
        <v>0</v>
      </c>
      <c r="ER10" s="33"/>
      <c r="ES10" s="33"/>
      <c r="ET10" s="142">
        <f aca="true" t="shared" si="62" ref="ET10:ET17">ROUND((ER10+ES10*2)/3,1)</f>
        <v>0</v>
      </c>
      <c r="EU10" s="33"/>
      <c r="EV10" s="33"/>
      <c r="EW10" s="128">
        <f aca="true" t="shared" si="63" ref="EW10:EW17">ROUND((MAX(EU10:EV10)+ET10)/2,1)</f>
        <v>0</v>
      </c>
      <c r="EX10" s="35"/>
      <c r="EY10" s="35"/>
      <c r="EZ10" s="142">
        <f aca="true" t="shared" si="64" ref="EZ10:EZ17">ROUND((EX10+EY10*2)/3,1)</f>
        <v>0</v>
      </c>
      <c r="FA10" s="38"/>
      <c r="FB10" s="35"/>
      <c r="FC10" s="128">
        <f aca="true" t="shared" si="65" ref="FC10:FC17">ROUND((MAX(FA10:FB10)+EZ10)/2,1)</f>
        <v>0</v>
      </c>
      <c r="FD10" s="143">
        <f aca="true" t="shared" si="66" ref="FD10:FD17">ROUND(IF(EZ10=0,(MAX(EU10,EV10)+ET10)/2,(MAX(FA10,FB10)+EZ10)/2),1)</f>
        <v>0</v>
      </c>
      <c r="FE10" s="33"/>
      <c r="FF10" s="33"/>
      <c r="FG10" s="142">
        <f aca="true" t="shared" si="67" ref="FG10:FG17">ROUND((FE10+FF10*2)/3,1)</f>
        <v>0</v>
      </c>
      <c r="FH10" s="33"/>
      <c r="FI10" s="33"/>
      <c r="FJ10" s="128">
        <f t="shared" si="2"/>
        <v>0</v>
      </c>
      <c r="FK10" s="35"/>
      <c r="FL10" s="35"/>
      <c r="FM10" s="142">
        <f aca="true" t="shared" si="68" ref="FM10:FM17">ROUND((FK10+FL10*2)/3,1)</f>
        <v>0</v>
      </c>
      <c r="FN10" s="35"/>
      <c r="FO10" s="35"/>
      <c r="FP10" s="128">
        <f t="shared" si="3"/>
        <v>0</v>
      </c>
      <c r="FQ10" s="143">
        <f aca="true" t="shared" si="69" ref="FQ10:FQ17">ROUND(IF(FM10=0,(MAX(FH10,FI10)+FG10)/2,(MAX(FN10,FO10)+FM10)/2),1)</f>
        <v>0</v>
      </c>
      <c r="FR10" s="33"/>
      <c r="FS10" s="33"/>
      <c r="FT10" s="142">
        <f aca="true" t="shared" si="70" ref="FT10:FT17">ROUND((FR10+FS10*2)/3,1)</f>
        <v>0</v>
      </c>
      <c r="FU10" s="33"/>
      <c r="FV10" s="33"/>
      <c r="FW10" s="128">
        <f t="shared" si="4"/>
        <v>0</v>
      </c>
      <c r="FX10" s="35"/>
      <c r="FY10" s="35"/>
      <c r="FZ10" s="142">
        <f aca="true" t="shared" si="71" ref="FZ10:FZ17">ROUND((FX10+FY10*2)/3,1)</f>
        <v>0</v>
      </c>
      <c r="GA10" s="35"/>
      <c r="GB10" s="35"/>
      <c r="GC10" s="128">
        <f t="shared" si="5"/>
        <v>0</v>
      </c>
      <c r="GD10" s="143">
        <f aca="true" t="shared" si="72" ref="GD10:GD17">ROUND(IF(FZ10=0,(MAX(FU10,FV10)+FT10)/2,(MAX(GA10,GB10)+FZ10)/2),1)</f>
        <v>0</v>
      </c>
      <c r="GE10" s="33">
        <v>6</v>
      </c>
      <c r="GF10" s="33">
        <v>8</v>
      </c>
      <c r="GG10" s="142">
        <f aca="true" t="shared" si="73" ref="GG10:GG17">ROUND((GE10+GF10*2)/3,1)</f>
        <v>7.3</v>
      </c>
      <c r="GH10" s="48">
        <v>6</v>
      </c>
      <c r="GI10" s="49"/>
      <c r="GJ10" s="128">
        <f t="shared" si="6"/>
        <v>6</v>
      </c>
      <c r="GK10" s="48"/>
      <c r="GL10" s="48"/>
      <c r="GM10" s="142">
        <f aca="true" t="shared" si="74" ref="GM10:GM17">ROUND((GK10+GL10*2)/3,1)</f>
        <v>0</v>
      </c>
      <c r="GN10" s="48"/>
      <c r="GO10" s="48"/>
      <c r="GP10" s="128">
        <f t="shared" si="7"/>
        <v>0</v>
      </c>
      <c r="GQ10" s="143">
        <f aca="true" t="shared" si="75" ref="GQ10:GQ17">ROUND(IF(GM10=0,(MAX(GH10,GI10)+GG10)/2,(MAX(GN10,GO10)+GM10)/2),1)</f>
        <v>6.7</v>
      </c>
      <c r="GR10" s="33">
        <v>7</v>
      </c>
      <c r="GS10" s="33">
        <v>7</v>
      </c>
      <c r="GT10" s="142">
        <f aca="true" t="shared" si="76" ref="GT10:GT17">ROUND((GR10+GS10*2)/3,1)</f>
        <v>7</v>
      </c>
      <c r="GU10" s="33">
        <v>4</v>
      </c>
      <c r="GV10" s="45"/>
      <c r="GW10" s="128">
        <f t="shared" si="8"/>
        <v>4</v>
      </c>
      <c r="GX10" s="33"/>
      <c r="GY10" s="33"/>
      <c r="GZ10" s="142">
        <f aca="true" t="shared" si="77" ref="GZ10:GZ17">ROUND((GX10+GY10*2)/3,1)</f>
        <v>0</v>
      </c>
      <c r="HA10" s="33"/>
      <c r="HB10" s="33"/>
      <c r="HC10" s="128">
        <f aca="true" t="shared" si="78" ref="HC10:HC17">ROUND((MAX(HA10:HB10)+GZ10)/2,1)</f>
        <v>0</v>
      </c>
      <c r="HD10" s="143">
        <f aca="true" t="shared" si="79" ref="HD10:HD17">ROUND(IF(GZ10=0,(MAX(GU10,GV10)+GT10)/2,(MAX(HA10,HB10)+GZ10)/2),1)</f>
        <v>5.5</v>
      </c>
      <c r="HE10" s="33"/>
      <c r="HF10" s="33"/>
      <c r="HG10" s="142">
        <f t="shared" si="9"/>
        <v>0</v>
      </c>
      <c r="HH10" s="48"/>
      <c r="HI10" s="49"/>
      <c r="HJ10" s="128">
        <f aca="true" t="shared" si="80" ref="HJ10:HJ17">ROUND((MAX(HH10:HI10)+HG10)/2,1)</f>
        <v>0</v>
      </c>
      <c r="HK10" s="48"/>
      <c r="HL10" s="48"/>
      <c r="HM10" s="142">
        <f aca="true" t="shared" si="81" ref="HM10:HM17">ROUND((HK10+HL10*2)/3,1)</f>
        <v>0</v>
      </c>
      <c r="HN10" s="48"/>
      <c r="HO10" s="48"/>
      <c r="HP10" s="128">
        <f t="shared" si="10"/>
        <v>0</v>
      </c>
      <c r="HQ10" s="143">
        <f aca="true" t="shared" si="82" ref="HQ10:HQ17">ROUND(IF(HM10=0,(MAX(HH10,HI10)+HG10)/2,(MAX(HN10,HO10)+HM10)/2),1)</f>
        <v>0</v>
      </c>
      <c r="HR10" s="50">
        <v>7</v>
      </c>
      <c r="HS10" s="97"/>
      <c r="HT10" s="128">
        <f aca="true" t="shared" si="83" ref="HT10:HT17">ROUND((HR10+HS10*2)/3,1)</f>
        <v>2.3</v>
      </c>
      <c r="HU10" s="127"/>
      <c r="HV10" s="130"/>
      <c r="HW10" s="128">
        <f aca="true" t="shared" si="84" ref="HW10:HW17">ROUND((MAX(HU10:HV10)+HT10)/2,1)</f>
        <v>1.2</v>
      </c>
      <c r="HX10" s="126"/>
      <c r="HY10" s="126"/>
      <c r="HZ10" s="128">
        <f aca="true" t="shared" si="85" ref="HZ10:HZ17">ROUND((HX10+HY10*2)/3,1)</f>
        <v>0</v>
      </c>
      <c r="IA10" s="126"/>
      <c r="IB10" s="126"/>
      <c r="IC10" s="128">
        <f t="shared" si="11"/>
        <v>0</v>
      </c>
      <c r="ID10" s="128">
        <f aca="true" t="shared" si="86" ref="ID10:ID17">ROUND(IF(HZ10=0,(MAX(HU10,HV10)+HT10)/2,(MAX(IA10,IB10)+HZ10)/2),1)</f>
        <v>1.2</v>
      </c>
    </row>
    <row r="11" spans="1:238" s="40" customFormat="1" ht="21.75" customHeight="1">
      <c r="A11" s="30">
        <v>3</v>
      </c>
      <c r="B11" s="30" t="s">
        <v>114</v>
      </c>
      <c r="C11" s="30" t="s">
        <v>431</v>
      </c>
      <c r="D11" s="31" t="s">
        <v>442</v>
      </c>
      <c r="E11" s="115" t="str">
        <f t="shared" si="12"/>
        <v>1313MR1426</v>
      </c>
      <c r="F11" s="53" t="s">
        <v>443</v>
      </c>
      <c r="G11" s="54" t="s">
        <v>444</v>
      </c>
      <c r="H11" s="110" t="str">
        <f t="shared" si="13"/>
        <v>27/11/1992</v>
      </c>
      <c r="I11" s="31" t="s">
        <v>390</v>
      </c>
      <c r="J11" s="31" t="s">
        <v>146</v>
      </c>
      <c r="K11" s="30">
        <v>92</v>
      </c>
      <c r="L11" s="31" t="s">
        <v>197</v>
      </c>
      <c r="M11" s="30" t="s">
        <v>193</v>
      </c>
      <c r="N11" s="33"/>
      <c r="O11" s="33"/>
      <c r="P11" s="142">
        <f t="shared" si="14"/>
        <v>0</v>
      </c>
      <c r="Q11" s="33"/>
      <c r="R11" s="33"/>
      <c r="S11" s="128">
        <f t="shared" si="15"/>
        <v>0</v>
      </c>
      <c r="T11" s="33"/>
      <c r="U11" s="33"/>
      <c r="V11" s="142">
        <f t="shared" si="16"/>
        <v>0</v>
      </c>
      <c r="W11" s="33"/>
      <c r="X11" s="33"/>
      <c r="Y11" s="128">
        <f t="shared" si="17"/>
        <v>0</v>
      </c>
      <c r="Z11" s="143">
        <f t="shared" si="18"/>
        <v>0</v>
      </c>
      <c r="AA11" s="33"/>
      <c r="AB11" s="33"/>
      <c r="AC11" s="33"/>
      <c r="AD11" s="33"/>
      <c r="AE11" s="142">
        <f t="shared" si="19"/>
        <v>0</v>
      </c>
      <c r="AF11" s="33"/>
      <c r="AG11" s="33"/>
      <c r="AH11" s="51">
        <f t="shared" si="20"/>
        <v>0</v>
      </c>
      <c r="AI11" s="33"/>
      <c r="AJ11" s="33"/>
      <c r="AK11" s="142">
        <f t="shared" si="21"/>
        <v>0</v>
      </c>
      <c r="AL11" s="33"/>
      <c r="AM11" s="33"/>
      <c r="AN11" s="51">
        <f t="shared" si="22"/>
        <v>0</v>
      </c>
      <c r="AO11" s="143">
        <f t="shared" si="23"/>
        <v>0</v>
      </c>
      <c r="AP11" s="33"/>
      <c r="AQ11" s="33"/>
      <c r="AR11" s="142">
        <f t="shared" si="24"/>
        <v>0</v>
      </c>
      <c r="AS11" s="33"/>
      <c r="AT11" s="33"/>
      <c r="AU11" s="128">
        <f t="shared" si="25"/>
        <v>0</v>
      </c>
      <c r="AV11" s="33"/>
      <c r="AW11" s="33"/>
      <c r="AX11" s="142">
        <f t="shared" si="26"/>
        <v>0</v>
      </c>
      <c r="AY11" s="33"/>
      <c r="AZ11" s="33"/>
      <c r="BA11" s="128">
        <f t="shared" si="27"/>
        <v>0</v>
      </c>
      <c r="BB11" s="143">
        <f t="shared" si="28"/>
        <v>0</v>
      </c>
      <c r="BC11" s="33"/>
      <c r="BD11" s="33"/>
      <c r="BE11" s="142">
        <f t="shared" si="29"/>
        <v>0</v>
      </c>
      <c r="BF11" s="33"/>
      <c r="BG11" s="33"/>
      <c r="BH11" s="128">
        <f t="shared" si="30"/>
        <v>0</v>
      </c>
      <c r="BI11" s="35"/>
      <c r="BJ11" s="35"/>
      <c r="BK11" s="142">
        <f t="shared" si="31"/>
        <v>0</v>
      </c>
      <c r="BL11" s="35"/>
      <c r="BM11" s="35"/>
      <c r="BN11" s="128">
        <f t="shared" si="32"/>
        <v>0</v>
      </c>
      <c r="BO11" s="143">
        <f t="shared" si="33"/>
        <v>0</v>
      </c>
      <c r="BP11" s="33"/>
      <c r="BQ11" s="33"/>
      <c r="BR11" s="33"/>
      <c r="BS11" s="33"/>
      <c r="BT11" s="142">
        <f t="shared" si="34"/>
        <v>0</v>
      </c>
      <c r="BU11" s="33"/>
      <c r="BV11" s="33"/>
      <c r="BW11" s="128">
        <f t="shared" si="35"/>
        <v>0</v>
      </c>
      <c r="BX11" s="35"/>
      <c r="BY11" s="35"/>
      <c r="BZ11" s="142">
        <f t="shared" si="36"/>
        <v>0</v>
      </c>
      <c r="CA11" s="35"/>
      <c r="CB11" s="35"/>
      <c r="CC11" s="128">
        <f t="shared" si="37"/>
        <v>0</v>
      </c>
      <c r="CD11" s="143">
        <f t="shared" si="38"/>
        <v>0</v>
      </c>
      <c r="CE11" s="33"/>
      <c r="CF11" s="33"/>
      <c r="CG11" s="142">
        <f t="shared" si="39"/>
        <v>0</v>
      </c>
      <c r="CH11" s="33"/>
      <c r="CI11" s="33"/>
      <c r="CJ11" s="128">
        <f t="shared" si="40"/>
        <v>0</v>
      </c>
      <c r="CK11" s="33"/>
      <c r="CL11" s="33"/>
      <c r="CM11" s="142">
        <f t="shared" si="41"/>
        <v>0</v>
      </c>
      <c r="CN11" s="33"/>
      <c r="CO11" s="33"/>
      <c r="CP11" s="128">
        <f t="shared" si="42"/>
        <v>0</v>
      </c>
      <c r="CQ11" s="143">
        <f t="shared" si="43"/>
        <v>0</v>
      </c>
      <c r="CR11" s="33"/>
      <c r="CS11" s="33"/>
      <c r="CT11" s="142">
        <f t="shared" si="44"/>
        <v>0</v>
      </c>
      <c r="CU11" s="33"/>
      <c r="CV11" s="33"/>
      <c r="CW11" s="128">
        <f t="shared" si="45"/>
        <v>0</v>
      </c>
      <c r="CX11" s="33"/>
      <c r="CY11" s="33"/>
      <c r="CZ11" s="142">
        <f t="shared" si="46"/>
        <v>0</v>
      </c>
      <c r="DA11" s="33"/>
      <c r="DB11" s="33"/>
      <c r="DC11" s="128">
        <f t="shared" si="47"/>
        <v>0</v>
      </c>
      <c r="DD11" s="143">
        <f t="shared" si="48"/>
        <v>0</v>
      </c>
      <c r="DE11" s="33"/>
      <c r="DF11" s="33"/>
      <c r="DG11" s="142">
        <f t="shared" si="49"/>
        <v>0</v>
      </c>
      <c r="DH11" s="33"/>
      <c r="DI11" s="33"/>
      <c r="DJ11" s="128">
        <f t="shared" si="50"/>
        <v>0</v>
      </c>
      <c r="DK11" s="33"/>
      <c r="DL11" s="33"/>
      <c r="DM11" s="142">
        <f t="shared" si="51"/>
        <v>0</v>
      </c>
      <c r="DN11" s="33"/>
      <c r="DO11" s="33"/>
      <c r="DP11" s="128">
        <f t="shared" si="52"/>
        <v>0</v>
      </c>
      <c r="DQ11" s="143">
        <f t="shared" si="53"/>
        <v>0</v>
      </c>
      <c r="DR11" s="33"/>
      <c r="DS11" s="33"/>
      <c r="DT11" s="142">
        <f t="shared" si="54"/>
        <v>0</v>
      </c>
      <c r="DU11" s="33"/>
      <c r="DV11" s="33"/>
      <c r="DW11" s="128">
        <f t="shared" si="55"/>
        <v>0</v>
      </c>
      <c r="DX11" s="33"/>
      <c r="DY11" s="33"/>
      <c r="DZ11" s="142">
        <f t="shared" si="56"/>
        <v>0</v>
      </c>
      <c r="EA11" s="33"/>
      <c r="EB11" s="33"/>
      <c r="EC11" s="128">
        <f t="shared" si="57"/>
        <v>0</v>
      </c>
      <c r="ED11" s="143">
        <f t="shared" si="58"/>
        <v>0</v>
      </c>
      <c r="EE11" s="33"/>
      <c r="EF11" s="33"/>
      <c r="EG11" s="142">
        <f t="shared" si="59"/>
        <v>0</v>
      </c>
      <c r="EH11" s="48"/>
      <c r="EI11" s="48"/>
      <c r="EJ11" s="128">
        <f t="shared" si="60"/>
        <v>0</v>
      </c>
      <c r="EK11" s="48"/>
      <c r="EL11" s="48"/>
      <c r="EM11" s="142">
        <f t="shared" si="61"/>
        <v>0</v>
      </c>
      <c r="EN11" s="48"/>
      <c r="EO11" s="48"/>
      <c r="EP11" s="128">
        <f t="shared" si="0"/>
        <v>0</v>
      </c>
      <c r="EQ11" s="143">
        <f t="shared" si="1"/>
        <v>0</v>
      </c>
      <c r="ER11" s="33"/>
      <c r="ES11" s="33"/>
      <c r="ET11" s="142">
        <f t="shared" si="62"/>
        <v>0</v>
      </c>
      <c r="EU11" s="33"/>
      <c r="EV11" s="33"/>
      <c r="EW11" s="128">
        <f t="shared" si="63"/>
        <v>0</v>
      </c>
      <c r="EX11" s="35"/>
      <c r="EY11" s="35"/>
      <c r="EZ11" s="142">
        <f t="shared" si="64"/>
        <v>0</v>
      </c>
      <c r="FA11" s="38"/>
      <c r="FB11" s="35"/>
      <c r="FC11" s="128">
        <f t="shared" si="65"/>
        <v>0</v>
      </c>
      <c r="FD11" s="143">
        <f t="shared" si="66"/>
        <v>0</v>
      </c>
      <c r="FE11" s="33"/>
      <c r="FF11" s="33"/>
      <c r="FG11" s="142">
        <f t="shared" si="67"/>
        <v>0</v>
      </c>
      <c r="FH11" s="33"/>
      <c r="FI11" s="33"/>
      <c r="FJ11" s="128">
        <f t="shared" si="2"/>
        <v>0</v>
      </c>
      <c r="FK11" s="35"/>
      <c r="FL11" s="35"/>
      <c r="FM11" s="142">
        <f t="shared" si="68"/>
        <v>0</v>
      </c>
      <c r="FN11" s="35"/>
      <c r="FO11" s="35"/>
      <c r="FP11" s="128">
        <f t="shared" si="3"/>
        <v>0</v>
      </c>
      <c r="FQ11" s="143">
        <f t="shared" si="69"/>
        <v>0</v>
      </c>
      <c r="FR11" s="33"/>
      <c r="FS11" s="33"/>
      <c r="FT11" s="142">
        <f t="shared" si="70"/>
        <v>0</v>
      </c>
      <c r="FU11" s="33"/>
      <c r="FV11" s="33"/>
      <c r="FW11" s="128">
        <f t="shared" si="4"/>
        <v>0</v>
      </c>
      <c r="FX11" s="35"/>
      <c r="FY11" s="35"/>
      <c r="FZ11" s="142">
        <f t="shared" si="71"/>
        <v>0</v>
      </c>
      <c r="GA11" s="35"/>
      <c r="GB11" s="35"/>
      <c r="GC11" s="128">
        <f t="shared" si="5"/>
        <v>0</v>
      </c>
      <c r="GD11" s="143">
        <f t="shared" si="72"/>
        <v>0</v>
      </c>
      <c r="GE11" s="33"/>
      <c r="GF11" s="33"/>
      <c r="GG11" s="142">
        <f t="shared" si="73"/>
        <v>0</v>
      </c>
      <c r="GH11" s="48"/>
      <c r="GI11" s="49"/>
      <c r="GJ11" s="128">
        <f t="shared" si="6"/>
        <v>0</v>
      </c>
      <c r="GK11" s="48"/>
      <c r="GL11" s="48"/>
      <c r="GM11" s="142">
        <f t="shared" si="74"/>
        <v>0</v>
      </c>
      <c r="GN11" s="48"/>
      <c r="GO11" s="48"/>
      <c r="GP11" s="128">
        <f t="shared" si="7"/>
        <v>0</v>
      </c>
      <c r="GQ11" s="143">
        <f t="shared" si="75"/>
        <v>0</v>
      </c>
      <c r="GR11" s="33"/>
      <c r="GS11" s="33"/>
      <c r="GT11" s="142">
        <f t="shared" si="76"/>
        <v>0</v>
      </c>
      <c r="GU11" s="33"/>
      <c r="GV11" s="45"/>
      <c r="GW11" s="128">
        <f t="shared" si="8"/>
        <v>0</v>
      </c>
      <c r="GX11" s="33"/>
      <c r="GY11" s="33"/>
      <c r="GZ11" s="142">
        <f t="shared" si="77"/>
        <v>0</v>
      </c>
      <c r="HA11" s="33"/>
      <c r="HB11" s="33"/>
      <c r="HC11" s="128">
        <f t="shared" si="78"/>
        <v>0</v>
      </c>
      <c r="HD11" s="143">
        <f t="shared" si="79"/>
        <v>0</v>
      </c>
      <c r="HE11" s="33"/>
      <c r="HF11" s="33"/>
      <c r="HG11" s="142">
        <f t="shared" si="9"/>
        <v>0</v>
      </c>
      <c r="HH11" s="48"/>
      <c r="HI11" s="49"/>
      <c r="HJ11" s="128">
        <f t="shared" si="80"/>
        <v>0</v>
      </c>
      <c r="HK11" s="48"/>
      <c r="HL11" s="48"/>
      <c r="HM11" s="142">
        <f t="shared" si="81"/>
        <v>0</v>
      </c>
      <c r="HN11" s="48"/>
      <c r="HO11" s="48"/>
      <c r="HP11" s="128">
        <f t="shared" si="10"/>
        <v>0</v>
      </c>
      <c r="HQ11" s="143">
        <f t="shared" si="82"/>
        <v>0</v>
      </c>
      <c r="HR11" s="33"/>
      <c r="HS11" s="33"/>
      <c r="HT11" s="142">
        <f t="shared" si="83"/>
        <v>0</v>
      </c>
      <c r="HU11" s="48"/>
      <c r="HV11" s="49"/>
      <c r="HW11" s="128">
        <f t="shared" si="84"/>
        <v>0</v>
      </c>
      <c r="HX11" s="48"/>
      <c r="HY11" s="48"/>
      <c r="HZ11" s="142">
        <f t="shared" si="85"/>
        <v>0</v>
      </c>
      <c r="IA11" s="48"/>
      <c r="IB11" s="48"/>
      <c r="IC11" s="128">
        <f t="shared" si="11"/>
        <v>0</v>
      </c>
      <c r="ID11" s="143">
        <f t="shared" si="86"/>
        <v>0</v>
      </c>
    </row>
    <row r="12" spans="1:238" s="40" customFormat="1" ht="21.75" customHeight="1">
      <c r="A12" s="30">
        <v>4</v>
      </c>
      <c r="B12" s="30" t="s">
        <v>114</v>
      </c>
      <c r="C12" s="30" t="s">
        <v>431</v>
      </c>
      <c r="D12" s="31" t="s">
        <v>445</v>
      </c>
      <c r="E12" s="65" t="str">
        <f t="shared" si="12"/>
        <v>1313MR1444</v>
      </c>
      <c r="F12" s="42" t="s">
        <v>446</v>
      </c>
      <c r="G12" s="43" t="s">
        <v>304</v>
      </c>
      <c r="H12" s="66" t="str">
        <f t="shared" si="13"/>
        <v>29/06/1991</v>
      </c>
      <c r="I12" s="31" t="s">
        <v>299</v>
      </c>
      <c r="J12" s="31" t="s">
        <v>179</v>
      </c>
      <c r="K12" s="30">
        <v>91</v>
      </c>
      <c r="L12" s="31" t="s">
        <v>447</v>
      </c>
      <c r="M12" s="30" t="s">
        <v>123</v>
      </c>
      <c r="N12" s="33"/>
      <c r="O12" s="33"/>
      <c r="P12" s="142">
        <f t="shared" si="14"/>
        <v>0</v>
      </c>
      <c r="Q12" s="33"/>
      <c r="R12" s="33"/>
      <c r="S12" s="128">
        <f t="shared" si="15"/>
        <v>0</v>
      </c>
      <c r="T12" s="33"/>
      <c r="U12" s="33"/>
      <c r="V12" s="142">
        <f t="shared" si="16"/>
        <v>0</v>
      </c>
      <c r="W12" s="33"/>
      <c r="X12" s="33"/>
      <c r="Y12" s="128">
        <f t="shared" si="17"/>
        <v>0</v>
      </c>
      <c r="Z12" s="143">
        <f t="shared" si="18"/>
        <v>0</v>
      </c>
      <c r="AA12" s="33">
        <v>5</v>
      </c>
      <c r="AB12" s="33">
        <v>6</v>
      </c>
      <c r="AC12" s="33">
        <v>5</v>
      </c>
      <c r="AD12" s="33">
        <v>5</v>
      </c>
      <c r="AE12" s="142">
        <f t="shared" si="19"/>
        <v>5.2</v>
      </c>
      <c r="AF12" s="33">
        <v>6</v>
      </c>
      <c r="AG12" s="33"/>
      <c r="AH12" s="51">
        <f t="shared" si="20"/>
        <v>5.6</v>
      </c>
      <c r="AI12" s="33"/>
      <c r="AJ12" s="33"/>
      <c r="AK12" s="142">
        <f t="shared" si="21"/>
        <v>0</v>
      </c>
      <c r="AL12" s="33"/>
      <c r="AM12" s="33"/>
      <c r="AN12" s="51">
        <f t="shared" si="22"/>
        <v>0</v>
      </c>
      <c r="AO12" s="143">
        <f t="shared" si="23"/>
        <v>5.6</v>
      </c>
      <c r="AP12" s="33">
        <v>7</v>
      </c>
      <c r="AQ12" s="33">
        <v>5</v>
      </c>
      <c r="AR12" s="142">
        <f t="shared" si="24"/>
        <v>5.7</v>
      </c>
      <c r="AS12" s="33">
        <v>6</v>
      </c>
      <c r="AT12" s="33"/>
      <c r="AU12" s="128">
        <f t="shared" si="25"/>
        <v>5.9</v>
      </c>
      <c r="AV12" s="33">
        <v>7</v>
      </c>
      <c r="AW12" s="33">
        <v>5</v>
      </c>
      <c r="AX12" s="142">
        <f t="shared" si="26"/>
        <v>5.7</v>
      </c>
      <c r="AY12" s="33">
        <v>6</v>
      </c>
      <c r="AZ12" s="33"/>
      <c r="BA12" s="128">
        <f t="shared" si="27"/>
        <v>5.9</v>
      </c>
      <c r="BB12" s="143">
        <f t="shared" si="28"/>
        <v>5.9</v>
      </c>
      <c r="BC12" s="33">
        <v>9</v>
      </c>
      <c r="BD12" s="33">
        <v>5</v>
      </c>
      <c r="BE12" s="142">
        <f t="shared" si="29"/>
        <v>6.3</v>
      </c>
      <c r="BF12" s="33">
        <v>8</v>
      </c>
      <c r="BG12" s="33"/>
      <c r="BH12" s="128">
        <f t="shared" si="30"/>
        <v>7.2</v>
      </c>
      <c r="BI12" s="35"/>
      <c r="BJ12" s="35"/>
      <c r="BK12" s="142">
        <f t="shared" si="31"/>
        <v>0</v>
      </c>
      <c r="BL12" s="35"/>
      <c r="BM12" s="35"/>
      <c r="BN12" s="128">
        <f t="shared" si="32"/>
        <v>0</v>
      </c>
      <c r="BO12" s="143">
        <f t="shared" si="33"/>
        <v>7.2</v>
      </c>
      <c r="BP12" s="126">
        <v>5</v>
      </c>
      <c r="BQ12" s="126"/>
      <c r="BR12" s="126">
        <v>4</v>
      </c>
      <c r="BS12" s="126"/>
      <c r="BT12" s="128">
        <f t="shared" si="34"/>
        <v>4.3</v>
      </c>
      <c r="BU12" s="126">
        <v>5</v>
      </c>
      <c r="BV12" s="126"/>
      <c r="BW12" s="128">
        <f t="shared" si="35"/>
        <v>4.7</v>
      </c>
      <c r="BX12" s="147"/>
      <c r="BY12" s="147"/>
      <c r="BZ12" s="128">
        <f t="shared" si="36"/>
        <v>0</v>
      </c>
      <c r="CA12" s="147"/>
      <c r="CB12" s="147"/>
      <c r="CC12" s="128">
        <f t="shared" si="37"/>
        <v>0</v>
      </c>
      <c r="CD12" s="128">
        <f t="shared" si="38"/>
        <v>4.7</v>
      </c>
      <c r="CE12" s="33">
        <v>7</v>
      </c>
      <c r="CF12" s="33">
        <v>6</v>
      </c>
      <c r="CG12" s="142">
        <f t="shared" si="39"/>
        <v>6.3</v>
      </c>
      <c r="CH12" s="33">
        <v>3</v>
      </c>
      <c r="CI12" s="33"/>
      <c r="CJ12" s="128">
        <f t="shared" si="40"/>
        <v>4.7</v>
      </c>
      <c r="CK12" s="33"/>
      <c r="CL12" s="33"/>
      <c r="CM12" s="142">
        <f t="shared" si="41"/>
        <v>0</v>
      </c>
      <c r="CN12" s="33"/>
      <c r="CO12" s="33"/>
      <c r="CP12" s="128">
        <f t="shared" si="42"/>
        <v>0</v>
      </c>
      <c r="CQ12" s="143">
        <f t="shared" si="43"/>
        <v>4.7</v>
      </c>
      <c r="CR12" s="33">
        <v>5</v>
      </c>
      <c r="CS12" s="33">
        <v>9</v>
      </c>
      <c r="CT12" s="142">
        <f t="shared" si="44"/>
        <v>7.7</v>
      </c>
      <c r="CU12" s="33">
        <v>5</v>
      </c>
      <c r="CV12" s="33"/>
      <c r="CW12" s="128">
        <f t="shared" si="45"/>
        <v>6.4</v>
      </c>
      <c r="CX12" s="33"/>
      <c r="CY12" s="33"/>
      <c r="CZ12" s="142">
        <f t="shared" si="46"/>
        <v>0</v>
      </c>
      <c r="DA12" s="33"/>
      <c r="DB12" s="33"/>
      <c r="DC12" s="128">
        <f t="shared" si="47"/>
        <v>0</v>
      </c>
      <c r="DD12" s="143">
        <f t="shared" si="48"/>
        <v>6.4</v>
      </c>
      <c r="DE12" s="33">
        <v>7</v>
      </c>
      <c r="DF12" s="33">
        <v>7</v>
      </c>
      <c r="DG12" s="142">
        <f t="shared" si="49"/>
        <v>7</v>
      </c>
      <c r="DH12" s="33">
        <v>2</v>
      </c>
      <c r="DI12" s="33"/>
      <c r="DJ12" s="128">
        <f t="shared" si="50"/>
        <v>4.5</v>
      </c>
      <c r="DK12" s="33"/>
      <c r="DL12" s="33"/>
      <c r="DM12" s="142">
        <f t="shared" si="51"/>
        <v>0</v>
      </c>
      <c r="DN12" s="33"/>
      <c r="DO12" s="33"/>
      <c r="DP12" s="128">
        <f t="shared" si="52"/>
        <v>0</v>
      </c>
      <c r="DQ12" s="143">
        <f t="shared" si="53"/>
        <v>4.5</v>
      </c>
      <c r="DR12" s="33">
        <v>5</v>
      </c>
      <c r="DS12" s="33">
        <v>7</v>
      </c>
      <c r="DT12" s="142">
        <f t="shared" si="54"/>
        <v>6.3</v>
      </c>
      <c r="DU12" s="33">
        <v>7</v>
      </c>
      <c r="DV12" s="33"/>
      <c r="DW12" s="128">
        <f t="shared" si="55"/>
        <v>6.7</v>
      </c>
      <c r="DX12" s="33"/>
      <c r="DY12" s="33"/>
      <c r="DZ12" s="142">
        <f t="shared" si="56"/>
        <v>0</v>
      </c>
      <c r="EA12" s="33"/>
      <c r="EB12" s="33"/>
      <c r="EC12" s="128">
        <f t="shared" si="57"/>
        <v>0</v>
      </c>
      <c r="ED12" s="143">
        <f t="shared" si="58"/>
        <v>6.7</v>
      </c>
      <c r="EE12" s="33">
        <v>8</v>
      </c>
      <c r="EF12" s="33">
        <v>7</v>
      </c>
      <c r="EG12" s="142">
        <f t="shared" si="59"/>
        <v>7.3</v>
      </c>
      <c r="EH12" s="48">
        <v>9</v>
      </c>
      <c r="EI12" s="48"/>
      <c r="EJ12" s="128">
        <f t="shared" si="60"/>
        <v>8.2</v>
      </c>
      <c r="EK12" s="48"/>
      <c r="EL12" s="48"/>
      <c r="EM12" s="142">
        <f t="shared" si="61"/>
        <v>0</v>
      </c>
      <c r="EN12" s="48"/>
      <c r="EO12" s="48"/>
      <c r="EP12" s="128">
        <f t="shared" si="0"/>
        <v>0</v>
      </c>
      <c r="EQ12" s="143">
        <f t="shared" si="1"/>
        <v>4.5</v>
      </c>
      <c r="ER12" s="33">
        <v>6</v>
      </c>
      <c r="ES12" s="33">
        <v>5</v>
      </c>
      <c r="ET12" s="142">
        <f t="shared" si="62"/>
        <v>5.3</v>
      </c>
      <c r="EU12" s="33">
        <v>5</v>
      </c>
      <c r="EV12" s="33"/>
      <c r="EW12" s="128">
        <f t="shared" si="63"/>
        <v>5.2</v>
      </c>
      <c r="EX12" s="35"/>
      <c r="EY12" s="35"/>
      <c r="EZ12" s="142">
        <f t="shared" si="64"/>
        <v>0</v>
      </c>
      <c r="FA12" s="38"/>
      <c r="FB12" s="35"/>
      <c r="FC12" s="128">
        <f t="shared" si="65"/>
        <v>0</v>
      </c>
      <c r="FD12" s="143">
        <f t="shared" si="66"/>
        <v>5.2</v>
      </c>
      <c r="FE12" s="33">
        <v>6</v>
      </c>
      <c r="FF12" s="33">
        <v>5</v>
      </c>
      <c r="FG12" s="142">
        <f t="shared" si="67"/>
        <v>5.3</v>
      </c>
      <c r="FH12" s="33">
        <v>7</v>
      </c>
      <c r="FI12" s="33"/>
      <c r="FJ12" s="128">
        <f t="shared" si="2"/>
        <v>6.2</v>
      </c>
      <c r="FK12" s="35"/>
      <c r="FL12" s="35"/>
      <c r="FM12" s="142">
        <f t="shared" si="68"/>
        <v>0</v>
      </c>
      <c r="FN12" s="35"/>
      <c r="FO12" s="35"/>
      <c r="FP12" s="128">
        <f t="shared" si="3"/>
        <v>0</v>
      </c>
      <c r="FQ12" s="143">
        <f t="shared" si="69"/>
        <v>6.2</v>
      </c>
      <c r="FR12" s="70">
        <v>10</v>
      </c>
      <c r="FS12" s="33">
        <v>6</v>
      </c>
      <c r="FT12" s="142">
        <f t="shared" si="70"/>
        <v>7.3</v>
      </c>
      <c r="FU12" s="33">
        <v>3</v>
      </c>
      <c r="FV12" s="33"/>
      <c r="FW12" s="128">
        <f t="shared" si="4"/>
        <v>5.2</v>
      </c>
      <c r="FX12" s="35"/>
      <c r="FY12" s="35"/>
      <c r="FZ12" s="142">
        <f t="shared" si="71"/>
        <v>0</v>
      </c>
      <c r="GA12" s="35"/>
      <c r="GB12" s="35"/>
      <c r="GC12" s="128">
        <f t="shared" si="5"/>
        <v>0</v>
      </c>
      <c r="GD12" s="143">
        <f t="shared" si="72"/>
        <v>5.2</v>
      </c>
      <c r="GE12" s="33">
        <v>7</v>
      </c>
      <c r="GF12" s="33">
        <v>7</v>
      </c>
      <c r="GG12" s="142">
        <f t="shared" si="73"/>
        <v>7</v>
      </c>
      <c r="GH12" s="48">
        <v>6</v>
      </c>
      <c r="GI12" s="49"/>
      <c r="GJ12" s="128">
        <f t="shared" si="6"/>
        <v>6</v>
      </c>
      <c r="GK12" s="48"/>
      <c r="GL12" s="48"/>
      <c r="GM12" s="142">
        <f t="shared" si="74"/>
        <v>0</v>
      </c>
      <c r="GN12" s="48"/>
      <c r="GO12" s="48"/>
      <c r="GP12" s="128">
        <f t="shared" si="7"/>
        <v>0</v>
      </c>
      <c r="GQ12" s="143">
        <f t="shared" si="75"/>
        <v>6.5</v>
      </c>
      <c r="GR12" s="33">
        <v>8</v>
      </c>
      <c r="GS12" s="33">
        <v>8</v>
      </c>
      <c r="GT12" s="142">
        <f t="shared" si="76"/>
        <v>8</v>
      </c>
      <c r="GU12" s="33">
        <v>6</v>
      </c>
      <c r="GV12" s="45"/>
      <c r="GW12" s="128">
        <f t="shared" si="8"/>
        <v>6</v>
      </c>
      <c r="GX12" s="33"/>
      <c r="GY12" s="33"/>
      <c r="GZ12" s="142">
        <f t="shared" si="77"/>
        <v>0</v>
      </c>
      <c r="HA12" s="33"/>
      <c r="HB12" s="33"/>
      <c r="HC12" s="128">
        <f t="shared" si="78"/>
        <v>0</v>
      </c>
      <c r="HD12" s="143">
        <f t="shared" si="79"/>
        <v>7</v>
      </c>
      <c r="HE12" s="33">
        <v>5</v>
      </c>
      <c r="HF12" s="33">
        <v>6</v>
      </c>
      <c r="HG12" s="142">
        <f t="shared" si="9"/>
        <v>5.7</v>
      </c>
      <c r="HH12" s="48">
        <v>6</v>
      </c>
      <c r="HI12" s="49"/>
      <c r="HJ12" s="128">
        <f t="shared" si="80"/>
        <v>5.9</v>
      </c>
      <c r="HK12" s="48"/>
      <c r="HL12" s="48"/>
      <c r="HM12" s="142">
        <f t="shared" si="81"/>
        <v>0</v>
      </c>
      <c r="HN12" s="48"/>
      <c r="HO12" s="48"/>
      <c r="HP12" s="128">
        <f t="shared" si="10"/>
        <v>0</v>
      </c>
      <c r="HQ12" s="143">
        <f t="shared" si="82"/>
        <v>5.9</v>
      </c>
      <c r="HR12" s="97"/>
      <c r="HS12" s="50">
        <v>5</v>
      </c>
      <c r="HT12" s="128">
        <f t="shared" si="83"/>
        <v>3.3</v>
      </c>
      <c r="HU12" s="127"/>
      <c r="HV12" s="130"/>
      <c r="HW12" s="128">
        <f t="shared" si="84"/>
        <v>1.7</v>
      </c>
      <c r="HX12" s="126"/>
      <c r="HY12" s="126"/>
      <c r="HZ12" s="128">
        <f t="shared" si="85"/>
        <v>0</v>
      </c>
      <c r="IA12" s="126"/>
      <c r="IB12" s="126"/>
      <c r="IC12" s="128">
        <f t="shared" si="11"/>
        <v>0</v>
      </c>
      <c r="ID12" s="128">
        <f t="shared" si="86"/>
        <v>1.7</v>
      </c>
    </row>
    <row r="13" spans="1:238" s="40" customFormat="1" ht="21.75" customHeight="1">
      <c r="A13" s="30">
        <v>5</v>
      </c>
      <c r="B13" s="30" t="s">
        <v>114</v>
      </c>
      <c r="C13" s="30" t="s">
        <v>431</v>
      </c>
      <c r="D13" s="31" t="s">
        <v>448</v>
      </c>
      <c r="E13" s="65" t="str">
        <f t="shared" si="12"/>
        <v>1313MR1462</v>
      </c>
      <c r="F13" s="42" t="s">
        <v>449</v>
      </c>
      <c r="G13" s="43" t="s">
        <v>308</v>
      </c>
      <c r="H13" s="66" t="str">
        <f t="shared" si="13"/>
        <v>21/03/1997</v>
      </c>
      <c r="I13" s="31" t="s">
        <v>450</v>
      </c>
      <c r="J13" s="31" t="s">
        <v>172</v>
      </c>
      <c r="K13" s="30">
        <v>97</v>
      </c>
      <c r="L13" s="31" t="s">
        <v>451</v>
      </c>
      <c r="M13" s="30" t="s">
        <v>301</v>
      </c>
      <c r="N13" s="33"/>
      <c r="O13" s="33"/>
      <c r="P13" s="142">
        <f t="shared" si="14"/>
        <v>0</v>
      </c>
      <c r="Q13" s="33"/>
      <c r="R13" s="33"/>
      <c r="S13" s="128">
        <f t="shared" si="15"/>
        <v>0</v>
      </c>
      <c r="T13" s="33"/>
      <c r="U13" s="33"/>
      <c r="V13" s="142">
        <f t="shared" si="16"/>
        <v>0</v>
      </c>
      <c r="W13" s="33"/>
      <c r="X13" s="33"/>
      <c r="Y13" s="128">
        <f t="shared" si="17"/>
        <v>0</v>
      </c>
      <c r="Z13" s="143">
        <f t="shared" si="18"/>
        <v>0</v>
      </c>
      <c r="AA13" s="33">
        <v>6</v>
      </c>
      <c r="AB13" s="33">
        <v>6</v>
      </c>
      <c r="AC13" s="33">
        <v>6</v>
      </c>
      <c r="AD13" s="33">
        <v>5</v>
      </c>
      <c r="AE13" s="142">
        <f t="shared" si="19"/>
        <v>5.7</v>
      </c>
      <c r="AF13" s="33">
        <v>8</v>
      </c>
      <c r="AG13" s="33"/>
      <c r="AH13" s="51">
        <f t="shared" si="20"/>
        <v>6.9</v>
      </c>
      <c r="AI13" s="33"/>
      <c r="AJ13" s="33"/>
      <c r="AK13" s="142">
        <f t="shared" si="21"/>
        <v>0</v>
      </c>
      <c r="AL13" s="33"/>
      <c r="AM13" s="33"/>
      <c r="AN13" s="51">
        <f t="shared" si="22"/>
        <v>0</v>
      </c>
      <c r="AO13" s="143">
        <f t="shared" si="23"/>
        <v>6.9</v>
      </c>
      <c r="AP13" s="33">
        <v>7</v>
      </c>
      <c r="AQ13" s="33">
        <v>5</v>
      </c>
      <c r="AR13" s="142">
        <f t="shared" si="24"/>
        <v>5.7</v>
      </c>
      <c r="AS13" s="33">
        <v>7</v>
      </c>
      <c r="AT13" s="33"/>
      <c r="AU13" s="128">
        <f t="shared" si="25"/>
        <v>6.4</v>
      </c>
      <c r="AV13" s="33"/>
      <c r="AW13" s="33"/>
      <c r="AX13" s="142">
        <f t="shared" si="26"/>
        <v>0</v>
      </c>
      <c r="AY13" s="33"/>
      <c r="AZ13" s="33"/>
      <c r="BA13" s="128">
        <f t="shared" si="27"/>
        <v>0</v>
      </c>
      <c r="BB13" s="143">
        <f t="shared" si="28"/>
        <v>6.4</v>
      </c>
      <c r="BC13" s="33">
        <v>9</v>
      </c>
      <c r="BD13" s="33">
        <v>5</v>
      </c>
      <c r="BE13" s="142">
        <f t="shared" si="29"/>
        <v>6.3</v>
      </c>
      <c r="BF13" s="33">
        <v>6</v>
      </c>
      <c r="BG13" s="33"/>
      <c r="BH13" s="128">
        <f t="shared" si="30"/>
        <v>6.2</v>
      </c>
      <c r="BI13" s="35"/>
      <c r="BJ13" s="35"/>
      <c r="BK13" s="142">
        <f t="shared" si="31"/>
        <v>0</v>
      </c>
      <c r="BL13" s="35"/>
      <c r="BM13" s="35"/>
      <c r="BN13" s="128">
        <f t="shared" si="32"/>
        <v>0</v>
      </c>
      <c r="BO13" s="143">
        <f t="shared" si="33"/>
        <v>6.2</v>
      </c>
      <c r="BP13" s="33">
        <v>4</v>
      </c>
      <c r="BQ13" s="33"/>
      <c r="BR13" s="33">
        <v>6</v>
      </c>
      <c r="BS13" s="33"/>
      <c r="BT13" s="142">
        <f t="shared" si="34"/>
        <v>5.3</v>
      </c>
      <c r="BU13" s="33">
        <v>7</v>
      </c>
      <c r="BV13" s="33"/>
      <c r="BW13" s="128">
        <f t="shared" si="35"/>
        <v>6.2</v>
      </c>
      <c r="BX13" s="35"/>
      <c r="BY13" s="35"/>
      <c r="BZ13" s="142">
        <f t="shared" si="36"/>
        <v>0</v>
      </c>
      <c r="CA13" s="35"/>
      <c r="CB13" s="35"/>
      <c r="CC13" s="128">
        <f t="shared" si="37"/>
        <v>0</v>
      </c>
      <c r="CD13" s="143">
        <f t="shared" si="38"/>
        <v>6.2</v>
      </c>
      <c r="CE13" s="33">
        <v>7</v>
      </c>
      <c r="CF13" s="33">
        <v>3</v>
      </c>
      <c r="CG13" s="142">
        <f t="shared" si="39"/>
        <v>4.3</v>
      </c>
      <c r="CH13" s="33">
        <v>8</v>
      </c>
      <c r="CI13" s="33"/>
      <c r="CJ13" s="128">
        <f t="shared" si="40"/>
        <v>6.2</v>
      </c>
      <c r="CK13" s="33"/>
      <c r="CL13" s="33"/>
      <c r="CM13" s="142">
        <f t="shared" si="41"/>
        <v>0</v>
      </c>
      <c r="CN13" s="33"/>
      <c r="CO13" s="33"/>
      <c r="CP13" s="128">
        <f t="shared" si="42"/>
        <v>0</v>
      </c>
      <c r="CQ13" s="143">
        <f t="shared" si="43"/>
        <v>6.2</v>
      </c>
      <c r="CR13" s="33">
        <v>5</v>
      </c>
      <c r="CS13" s="33">
        <v>6</v>
      </c>
      <c r="CT13" s="142">
        <f t="shared" si="44"/>
        <v>5.7</v>
      </c>
      <c r="CU13" s="33">
        <v>6</v>
      </c>
      <c r="CV13" s="33"/>
      <c r="CW13" s="128">
        <f t="shared" si="45"/>
        <v>5.9</v>
      </c>
      <c r="CX13" s="33"/>
      <c r="CY13" s="33"/>
      <c r="CZ13" s="142">
        <f t="shared" si="46"/>
        <v>0</v>
      </c>
      <c r="DA13" s="33"/>
      <c r="DB13" s="33"/>
      <c r="DC13" s="128">
        <f t="shared" si="47"/>
        <v>0</v>
      </c>
      <c r="DD13" s="143">
        <f t="shared" si="48"/>
        <v>5.9</v>
      </c>
      <c r="DE13" s="50">
        <v>2</v>
      </c>
      <c r="DF13" s="50">
        <v>3</v>
      </c>
      <c r="DG13" s="128">
        <f t="shared" si="49"/>
        <v>2.7</v>
      </c>
      <c r="DH13" s="126">
        <v>5</v>
      </c>
      <c r="DI13" s="126">
        <v>2</v>
      </c>
      <c r="DJ13" s="128">
        <f t="shared" si="50"/>
        <v>3.9</v>
      </c>
      <c r="DK13" s="126"/>
      <c r="DL13" s="126"/>
      <c r="DM13" s="128">
        <f t="shared" si="51"/>
        <v>0</v>
      </c>
      <c r="DN13" s="126"/>
      <c r="DO13" s="126"/>
      <c r="DP13" s="128">
        <f t="shared" si="52"/>
        <v>0</v>
      </c>
      <c r="DQ13" s="128">
        <f t="shared" si="53"/>
        <v>3.9</v>
      </c>
      <c r="DR13" s="33">
        <v>7</v>
      </c>
      <c r="DS13" s="33">
        <v>7</v>
      </c>
      <c r="DT13" s="142">
        <f t="shared" si="54"/>
        <v>7</v>
      </c>
      <c r="DU13" s="33">
        <v>7</v>
      </c>
      <c r="DV13" s="33"/>
      <c r="DW13" s="128">
        <f t="shared" si="55"/>
        <v>7</v>
      </c>
      <c r="DX13" s="33"/>
      <c r="DY13" s="33"/>
      <c r="DZ13" s="142">
        <f t="shared" si="56"/>
        <v>0</v>
      </c>
      <c r="EA13" s="33"/>
      <c r="EB13" s="33"/>
      <c r="EC13" s="128">
        <f t="shared" si="57"/>
        <v>0</v>
      </c>
      <c r="ED13" s="143">
        <f t="shared" si="58"/>
        <v>7</v>
      </c>
      <c r="EE13" s="33">
        <v>4</v>
      </c>
      <c r="EF13" s="33">
        <v>7</v>
      </c>
      <c r="EG13" s="142">
        <f t="shared" si="59"/>
        <v>6</v>
      </c>
      <c r="EH13" s="48">
        <v>8</v>
      </c>
      <c r="EI13" s="48"/>
      <c r="EJ13" s="128">
        <f t="shared" si="60"/>
        <v>7</v>
      </c>
      <c r="EK13" s="48"/>
      <c r="EL13" s="48"/>
      <c r="EM13" s="142">
        <f t="shared" si="61"/>
        <v>0</v>
      </c>
      <c r="EN13" s="48"/>
      <c r="EO13" s="48"/>
      <c r="EP13" s="128">
        <f t="shared" si="0"/>
        <v>0</v>
      </c>
      <c r="EQ13" s="143">
        <f t="shared" si="1"/>
        <v>4</v>
      </c>
      <c r="ER13" s="33">
        <v>5</v>
      </c>
      <c r="ES13" s="33">
        <v>6</v>
      </c>
      <c r="ET13" s="142">
        <f t="shared" si="62"/>
        <v>5.7</v>
      </c>
      <c r="EU13" s="33">
        <v>7</v>
      </c>
      <c r="EV13" s="33"/>
      <c r="EW13" s="128">
        <f t="shared" si="63"/>
        <v>6.4</v>
      </c>
      <c r="EX13" s="35"/>
      <c r="EY13" s="35"/>
      <c r="EZ13" s="142">
        <f t="shared" si="64"/>
        <v>0</v>
      </c>
      <c r="FA13" s="38"/>
      <c r="FB13" s="35"/>
      <c r="FC13" s="128">
        <f t="shared" si="65"/>
        <v>0</v>
      </c>
      <c r="FD13" s="143">
        <f t="shared" si="66"/>
        <v>6.4</v>
      </c>
      <c r="FE13" s="33">
        <v>6</v>
      </c>
      <c r="FF13" s="33">
        <v>6</v>
      </c>
      <c r="FG13" s="142">
        <f t="shared" si="67"/>
        <v>6</v>
      </c>
      <c r="FH13" s="33">
        <v>7</v>
      </c>
      <c r="FI13" s="33"/>
      <c r="FJ13" s="128">
        <f t="shared" si="2"/>
        <v>6.5</v>
      </c>
      <c r="FK13" s="35"/>
      <c r="FL13" s="35"/>
      <c r="FM13" s="142">
        <f t="shared" si="68"/>
        <v>0</v>
      </c>
      <c r="FN13" s="35"/>
      <c r="FO13" s="35"/>
      <c r="FP13" s="128">
        <f t="shared" si="3"/>
        <v>0</v>
      </c>
      <c r="FQ13" s="143">
        <f t="shared" si="69"/>
        <v>6.5</v>
      </c>
      <c r="FR13" s="50">
        <v>8</v>
      </c>
      <c r="FS13" s="50">
        <v>6</v>
      </c>
      <c r="FT13" s="128">
        <f t="shared" si="70"/>
        <v>6.7</v>
      </c>
      <c r="FU13" s="126">
        <v>3</v>
      </c>
      <c r="FV13" s="126">
        <v>6</v>
      </c>
      <c r="FW13" s="128">
        <f t="shared" si="4"/>
        <v>6.4</v>
      </c>
      <c r="FX13" s="147"/>
      <c r="FY13" s="147"/>
      <c r="FZ13" s="128">
        <f t="shared" si="71"/>
        <v>0</v>
      </c>
      <c r="GA13" s="147"/>
      <c r="GB13" s="147"/>
      <c r="GC13" s="128">
        <f t="shared" si="5"/>
        <v>0</v>
      </c>
      <c r="GD13" s="128">
        <f t="shared" si="72"/>
        <v>6.4</v>
      </c>
      <c r="GE13" s="33">
        <v>7</v>
      </c>
      <c r="GF13" s="33">
        <v>6</v>
      </c>
      <c r="GG13" s="142">
        <f t="shared" si="73"/>
        <v>6.3</v>
      </c>
      <c r="GH13" s="48">
        <v>7</v>
      </c>
      <c r="GI13" s="49"/>
      <c r="GJ13" s="128">
        <f t="shared" si="6"/>
        <v>7</v>
      </c>
      <c r="GK13" s="48"/>
      <c r="GL13" s="48"/>
      <c r="GM13" s="142">
        <f t="shared" si="74"/>
        <v>0</v>
      </c>
      <c r="GN13" s="48"/>
      <c r="GO13" s="48"/>
      <c r="GP13" s="128">
        <f t="shared" si="7"/>
        <v>0</v>
      </c>
      <c r="GQ13" s="143">
        <f t="shared" si="75"/>
        <v>6.7</v>
      </c>
      <c r="GR13" s="33">
        <v>8</v>
      </c>
      <c r="GS13" s="33">
        <v>8</v>
      </c>
      <c r="GT13" s="142">
        <f t="shared" si="76"/>
        <v>8</v>
      </c>
      <c r="GU13" s="33">
        <v>4</v>
      </c>
      <c r="GV13" s="45"/>
      <c r="GW13" s="128">
        <f t="shared" si="8"/>
        <v>4</v>
      </c>
      <c r="GX13" s="33"/>
      <c r="GY13" s="33"/>
      <c r="GZ13" s="142">
        <f t="shared" si="77"/>
        <v>0</v>
      </c>
      <c r="HA13" s="33"/>
      <c r="HB13" s="33"/>
      <c r="HC13" s="128">
        <f t="shared" si="78"/>
        <v>0</v>
      </c>
      <c r="HD13" s="143">
        <f t="shared" si="79"/>
        <v>6</v>
      </c>
      <c r="HE13" s="33">
        <v>6</v>
      </c>
      <c r="HF13" s="33">
        <v>6</v>
      </c>
      <c r="HG13" s="142">
        <f t="shared" si="9"/>
        <v>6</v>
      </c>
      <c r="HH13" s="48">
        <v>7</v>
      </c>
      <c r="HI13" s="49"/>
      <c r="HJ13" s="128">
        <f t="shared" si="80"/>
        <v>6.5</v>
      </c>
      <c r="HK13" s="48"/>
      <c r="HL13" s="48"/>
      <c r="HM13" s="142">
        <f t="shared" si="81"/>
        <v>0</v>
      </c>
      <c r="HN13" s="48"/>
      <c r="HO13" s="48"/>
      <c r="HP13" s="128">
        <f t="shared" si="10"/>
        <v>0</v>
      </c>
      <c r="HQ13" s="143">
        <f t="shared" si="82"/>
        <v>6.5</v>
      </c>
      <c r="HR13" s="33">
        <v>7</v>
      </c>
      <c r="HS13" s="33">
        <v>5</v>
      </c>
      <c r="HT13" s="142">
        <f t="shared" si="83"/>
        <v>5.7</v>
      </c>
      <c r="HU13" s="48">
        <v>9</v>
      </c>
      <c r="HV13" s="49"/>
      <c r="HW13" s="128">
        <f t="shared" si="84"/>
        <v>7.4</v>
      </c>
      <c r="HX13" s="48"/>
      <c r="HY13" s="48"/>
      <c r="HZ13" s="142">
        <f t="shared" si="85"/>
        <v>0</v>
      </c>
      <c r="IA13" s="48"/>
      <c r="IB13" s="48"/>
      <c r="IC13" s="128">
        <f t="shared" si="11"/>
        <v>0</v>
      </c>
      <c r="ID13" s="143">
        <f t="shared" si="86"/>
        <v>7.4</v>
      </c>
    </row>
    <row r="14" spans="1:238" s="40" customFormat="1" ht="21.75" customHeight="1">
      <c r="A14" s="30">
        <v>6</v>
      </c>
      <c r="B14" s="30" t="s">
        <v>114</v>
      </c>
      <c r="C14" s="30" t="s">
        <v>431</v>
      </c>
      <c r="D14" s="31" t="s">
        <v>452</v>
      </c>
      <c r="E14" s="65" t="str">
        <f t="shared" si="12"/>
        <v>1313MR1440</v>
      </c>
      <c r="F14" s="42" t="s">
        <v>453</v>
      </c>
      <c r="G14" s="43" t="s">
        <v>343</v>
      </c>
      <c r="H14" s="66" t="str">
        <f t="shared" si="13"/>
        <v>01/06/1994</v>
      </c>
      <c r="I14" s="31" t="s">
        <v>152</v>
      </c>
      <c r="J14" s="31" t="s">
        <v>179</v>
      </c>
      <c r="K14" s="30">
        <v>94</v>
      </c>
      <c r="L14" s="31" t="s">
        <v>454</v>
      </c>
      <c r="M14" s="30" t="s">
        <v>455</v>
      </c>
      <c r="N14" s="33"/>
      <c r="O14" s="33"/>
      <c r="P14" s="142">
        <f t="shared" si="14"/>
        <v>0</v>
      </c>
      <c r="Q14" s="33"/>
      <c r="R14" s="33"/>
      <c r="S14" s="128">
        <f t="shared" si="15"/>
        <v>0</v>
      </c>
      <c r="T14" s="33"/>
      <c r="U14" s="33"/>
      <c r="V14" s="142">
        <f t="shared" si="16"/>
        <v>0</v>
      </c>
      <c r="W14" s="33"/>
      <c r="X14" s="33"/>
      <c r="Y14" s="128">
        <f t="shared" si="17"/>
        <v>0</v>
      </c>
      <c r="Z14" s="143">
        <f t="shared" si="18"/>
        <v>0</v>
      </c>
      <c r="AA14" s="33">
        <v>5</v>
      </c>
      <c r="AB14" s="33">
        <v>5</v>
      </c>
      <c r="AC14" s="33">
        <v>5</v>
      </c>
      <c r="AD14" s="33">
        <v>6</v>
      </c>
      <c r="AE14" s="142">
        <f t="shared" si="19"/>
        <v>5.3</v>
      </c>
      <c r="AF14" s="33">
        <v>7</v>
      </c>
      <c r="AG14" s="33"/>
      <c r="AH14" s="51">
        <f t="shared" si="20"/>
        <v>6.2</v>
      </c>
      <c r="AI14" s="33"/>
      <c r="AJ14" s="33"/>
      <c r="AK14" s="142">
        <f t="shared" si="21"/>
        <v>0</v>
      </c>
      <c r="AL14" s="33"/>
      <c r="AM14" s="33"/>
      <c r="AN14" s="51">
        <f t="shared" si="22"/>
        <v>0</v>
      </c>
      <c r="AO14" s="143">
        <f t="shared" si="23"/>
        <v>6.2</v>
      </c>
      <c r="AP14" s="33">
        <v>5</v>
      </c>
      <c r="AQ14" s="33">
        <v>7</v>
      </c>
      <c r="AR14" s="142">
        <f t="shared" si="24"/>
        <v>6.3</v>
      </c>
      <c r="AS14" s="33">
        <v>7</v>
      </c>
      <c r="AT14" s="33"/>
      <c r="AU14" s="128">
        <f t="shared" si="25"/>
        <v>6.7</v>
      </c>
      <c r="AV14" s="33"/>
      <c r="AW14" s="33"/>
      <c r="AX14" s="142">
        <f t="shared" si="26"/>
        <v>0</v>
      </c>
      <c r="AY14" s="33"/>
      <c r="AZ14" s="33"/>
      <c r="BA14" s="128">
        <f t="shared" si="27"/>
        <v>0</v>
      </c>
      <c r="BB14" s="143">
        <f t="shared" si="28"/>
        <v>6.7</v>
      </c>
      <c r="BC14" s="33">
        <v>7</v>
      </c>
      <c r="BD14" s="33">
        <v>6</v>
      </c>
      <c r="BE14" s="142">
        <f t="shared" si="29"/>
        <v>6.3</v>
      </c>
      <c r="BF14" s="33">
        <v>8</v>
      </c>
      <c r="BG14" s="33"/>
      <c r="BH14" s="128">
        <f t="shared" si="30"/>
        <v>7.2</v>
      </c>
      <c r="BI14" s="35"/>
      <c r="BJ14" s="35"/>
      <c r="BK14" s="142">
        <f t="shared" si="31"/>
        <v>0</v>
      </c>
      <c r="BL14" s="35"/>
      <c r="BM14" s="35"/>
      <c r="BN14" s="128">
        <f t="shared" si="32"/>
        <v>0</v>
      </c>
      <c r="BO14" s="143">
        <f t="shared" si="33"/>
        <v>7.2</v>
      </c>
      <c r="BP14" s="33"/>
      <c r="BQ14" s="33"/>
      <c r="BR14" s="33"/>
      <c r="BS14" s="33"/>
      <c r="BT14" s="142">
        <f t="shared" si="34"/>
        <v>0</v>
      </c>
      <c r="BU14" s="33"/>
      <c r="BV14" s="33"/>
      <c r="BW14" s="128">
        <f t="shared" si="35"/>
        <v>0</v>
      </c>
      <c r="BX14" s="35"/>
      <c r="BY14" s="35"/>
      <c r="BZ14" s="142">
        <f t="shared" si="36"/>
        <v>0</v>
      </c>
      <c r="CA14" s="35"/>
      <c r="CB14" s="35"/>
      <c r="CC14" s="128">
        <f t="shared" si="37"/>
        <v>0</v>
      </c>
      <c r="CD14" s="143">
        <f t="shared" si="38"/>
        <v>0</v>
      </c>
      <c r="CE14" s="33">
        <v>7</v>
      </c>
      <c r="CF14" s="33">
        <v>6</v>
      </c>
      <c r="CG14" s="142">
        <f t="shared" si="39"/>
        <v>6.3</v>
      </c>
      <c r="CH14" s="33">
        <v>7</v>
      </c>
      <c r="CI14" s="33"/>
      <c r="CJ14" s="128">
        <f t="shared" si="40"/>
        <v>6.7</v>
      </c>
      <c r="CK14" s="33"/>
      <c r="CL14" s="33"/>
      <c r="CM14" s="142">
        <f t="shared" si="41"/>
        <v>0</v>
      </c>
      <c r="CN14" s="33"/>
      <c r="CO14" s="33"/>
      <c r="CP14" s="128">
        <f t="shared" si="42"/>
        <v>0</v>
      </c>
      <c r="CQ14" s="143">
        <f t="shared" si="43"/>
        <v>6.7</v>
      </c>
      <c r="CR14" s="33">
        <v>4</v>
      </c>
      <c r="CS14" s="33">
        <v>6</v>
      </c>
      <c r="CT14" s="142">
        <f t="shared" si="44"/>
        <v>5.3</v>
      </c>
      <c r="CU14" s="33">
        <v>5</v>
      </c>
      <c r="CV14" s="33"/>
      <c r="CW14" s="128">
        <f t="shared" si="45"/>
        <v>5.2</v>
      </c>
      <c r="CX14" s="33"/>
      <c r="CY14" s="33"/>
      <c r="CZ14" s="142">
        <f t="shared" si="46"/>
        <v>0</v>
      </c>
      <c r="DA14" s="33"/>
      <c r="DB14" s="33"/>
      <c r="DC14" s="128">
        <f t="shared" si="47"/>
        <v>0</v>
      </c>
      <c r="DD14" s="143">
        <f t="shared" si="48"/>
        <v>5.2</v>
      </c>
      <c r="DE14" s="33">
        <v>7</v>
      </c>
      <c r="DF14" s="33">
        <v>7</v>
      </c>
      <c r="DG14" s="142">
        <f t="shared" si="49"/>
        <v>7</v>
      </c>
      <c r="DH14" s="33">
        <v>7</v>
      </c>
      <c r="DI14" s="33"/>
      <c r="DJ14" s="128">
        <f t="shared" si="50"/>
        <v>7</v>
      </c>
      <c r="DK14" s="33"/>
      <c r="DL14" s="33"/>
      <c r="DM14" s="142">
        <f t="shared" si="51"/>
        <v>0</v>
      </c>
      <c r="DN14" s="33"/>
      <c r="DO14" s="33"/>
      <c r="DP14" s="128">
        <f t="shared" si="52"/>
        <v>0</v>
      </c>
      <c r="DQ14" s="143">
        <f t="shared" si="53"/>
        <v>7</v>
      </c>
      <c r="DR14" s="33">
        <v>8</v>
      </c>
      <c r="DS14" s="33">
        <v>6</v>
      </c>
      <c r="DT14" s="142">
        <f t="shared" si="54"/>
        <v>6.7</v>
      </c>
      <c r="DU14" s="33">
        <v>7</v>
      </c>
      <c r="DV14" s="33"/>
      <c r="DW14" s="128">
        <f t="shared" si="55"/>
        <v>6.9</v>
      </c>
      <c r="DX14" s="33"/>
      <c r="DY14" s="33"/>
      <c r="DZ14" s="142">
        <f t="shared" si="56"/>
        <v>0</v>
      </c>
      <c r="EA14" s="33"/>
      <c r="EB14" s="33"/>
      <c r="EC14" s="128">
        <f t="shared" si="57"/>
        <v>0</v>
      </c>
      <c r="ED14" s="143">
        <f t="shared" si="58"/>
        <v>6.9</v>
      </c>
      <c r="EE14" s="33">
        <v>5</v>
      </c>
      <c r="EF14" s="33">
        <v>6</v>
      </c>
      <c r="EG14" s="142">
        <f t="shared" si="59"/>
        <v>5.7</v>
      </c>
      <c r="EH14" s="48">
        <v>8</v>
      </c>
      <c r="EI14" s="48"/>
      <c r="EJ14" s="128">
        <f t="shared" si="60"/>
        <v>6.9</v>
      </c>
      <c r="EK14" s="48"/>
      <c r="EL14" s="48"/>
      <c r="EM14" s="142">
        <f t="shared" si="61"/>
        <v>0</v>
      </c>
      <c r="EN14" s="48"/>
      <c r="EO14" s="48"/>
      <c r="EP14" s="128">
        <f t="shared" si="0"/>
        <v>0</v>
      </c>
      <c r="EQ14" s="143">
        <f t="shared" si="1"/>
        <v>4</v>
      </c>
      <c r="ER14" s="33">
        <v>6</v>
      </c>
      <c r="ES14" s="33">
        <v>5</v>
      </c>
      <c r="ET14" s="142">
        <f t="shared" si="62"/>
        <v>5.3</v>
      </c>
      <c r="EU14" s="33">
        <v>6</v>
      </c>
      <c r="EV14" s="33"/>
      <c r="EW14" s="128">
        <f t="shared" si="63"/>
        <v>5.7</v>
      </c>
      <c r="EX14" s="35"/>
      <c r="EY14" s="35"/>
      <c r="EZ14" s="142">
        <f t="shared" si="64"/>
        <v>0</v>
      </c>
      <c r="FA14" s="38"/>
      <c r="FB14" s="35"/>
      <c r="FC14" s="128">
        <f t="shared" si="65"/>
        <v>0</v>
      </c>
      <c r="FD14" s="143">
        <f t="shared" si="66"/>
        <v>5.7</v>
      </c>
      <c r="FE14" s="33">
        <v>6</v>
      </c>
      <c r="FF14" s="33">
        <v>5</v>
      </c>
      <c r="FG14" s="142">
        <f t="shared" si="67"/>
        <v>5.3</v>
      </c>
      <c r="FH14" s="33">
        <v>6</v>
      </c>
      <c r="FI14" s="33"/>
      <c r="FJ14" s="128">
        <f t="shared" si="2"/>
        <v>5.7</v>
      </c>
      <c r="FK14" s="35"/>
      <c r="FL14" s="35"/>
      <c r="FM14" s="142">
        <f t="shared" si="68"/>
        <v>0</v>
      </c>
      <c r="FN14" s="35"/>
      <c r="FO14" s="35"/>
      <c r="FP14" s="128">
        <f t="shared" si="3"/>
        <v>0</v>
      </c>
      <c r="FQ14" s="143">
        <f t="shared" si="69"/>
        <v>5.7</v>
      </c>
      <c r="FR14" s="50">
        <v>8</v>
      </c>
      <c r="FS14" s="50">
        <v>6</v>
      </c>
      <c r="FT14" s="128">
        <f t="shared" si="70"/>
        <v>6.7</v>
      </c>
      <c r="FU14" s="126">
        <v>3</v>
      </c>
      <c r="FV14" s="126"/>
      <c r="FW14" s="128">
        <f t="shared" si="4"/>
        <v>4.9</v>
      </c>
      <c r="FX14" s="147"/>
      <c r="FY14" s="147"/>
      <c r="FZ14" s="128">
        <f t="shared" si="71"/>
        <v>0</v>
      </c>
      <c r="GA14" s="147"/>
      <c r="GB14" s="147"/>
      <c r="GC14" s="128">
        <f t="shared" si="5"/>
        <v>0</v>
      </c>
      <c r="GD14" s="128">
        <f t="shared" si="72"/>
        <v>4.9</v>
      </c>
      <c r="GE14" s="33">
        <v>7</v>
      </c>
      <c r="GF14" s="33">
        <v>7</v>
      </c>
      <c r="GG14" s="142">
        <f t="shared" si="73"/>
        <v>7</v>
      </c>
      <c r="GH14" s="48">
        <v>7</v>
      </c>
      <c r="GI14" s="49"/>
      <c r="GJ14" s="128">
        <f t="shared" si="6"/>
        <v>7</v>
      </c>
      <c r="GK14" s="48"/>
      <c r="GL14" s="48"/>
      <c r="GM14" s="142">
        <f t="shared" si="74"/>
        <v>0</v>
      </c>
      <c r="GN14" s="48"/>
      <c r="GO14" s="48"/>
      <c r="GP14" s="128">
        <f t="shared" si="7"/>
        <v>0</v>
      </c>
      <c r="GQ14" s="143">
        <f t="shared" si="75"/>
        <v>7</v>
      </c>
      <c r="GR14" s="33">
        <v>8</v>
      </c>
      <c r="GS14" s="33">
        <v>8</v>
      </c>
      <c r="GT14" s="142">
        <f t="shared" si="76"/>
        <v>8</v>
      </c>
      <c r="GU14" s="33">
        <v>6</v>
      </c>
      <c r="GV14" s="45"/>
      <c r="GW14" s="128">
        <f t="shared" si="8"/>
        <v>6</v>
      </c>
      <c r="GX14" s="33"/>
      <c r="GY14" s="33"/>
      <c r="GZ14" s="142">
        <f t="shared" si="77"/>
        <v>0</v>
      </c>
      <c r="HA14" s="33"/>
      <c r="HB14" s="33"/>
      <c r="HC14" s="128">
        <f t="shared" si="78"/>
        <v>0</v>
      </c>
      <c r="HD14" s="143">
        <f t="shared" si="79"/>
        <v>7</v>
      </c>
      <c r="HE14" s="33">
        <v>6</v>
      </c>
      <c r="HF14" s="33">
        <v>6</v>
      </c>
      <c r="HG14" s="142">
        <f t="shared" si="9"/>
        <v>6</v>
      </c>
      <c r="HH14" s="48">
        <v>6</v>
      </c>
      <c r="HI14" s="49"/>
      <c r="HJ14" s="128">
        <f t="shared" si="80"/>
        <v>6</v>
      </c>
      <c r="HK14" s="48"/>
      <c r="HL14" s="48"/>
      <c r="HM14" s="142">
        <f t="shared" si="81"/>
        <v>0</v>
      </c>
      <c r="HN14" s="48"/>
      <c r="HO14" s="48"/>
      <c r="HP14" s="128">
        <f t="shared" si="10"/>
        <v>0</v>
      </c>
      <c r="HQ14" s="143">
        <f t="shared" si="82"/>
        <v>6</v>
      </c>
      <c r="HR14" s="36"/>
      <c r="HS14" s="33">
        <v>5</v>
      </c>
      <c r="HT14" s="142">
        <f t="shared" si="83"/>
        <v>3.3</v>
      </c>
      <c r="HU14" s="48">
        <v>9</v>
      </c>
      <c r="HV14" s="49"/>
      <c r="HW14" s="128">
        <f t="shared" si="84"/>
        <v>6.2</v>
      </c>
      <c r="HX14" s="48"/>
      <c r="HY14" s="48"/>
      <c r="HZ14" s="142">
        <f t="shared" si="85"/>
        <v>0</v>
      </c>
      <c r="IA14" s="48"/>
      <c r="IB14" s="48"/>
      <c r="IC14" s="128">
        <f t="shared" si="11"/>
        <v>0</v>
      </c>
      <c r="ID14" s="143">
        <f t="shared" si="86"/>
        <v>6.2</v>
      </c>
    </row>
    <row r="15" spans="1:238" s="40" customFormat="1" ht="21.75" customHeight="1">
      <c r="A15" s="30">
        <v>7</v>
      </c>
      <c r="B15" s="30" t="s">
        <v>114</v>
      </c>
      <c r="C15" s="30" t="s">
        <v>431</v>
      </c>
      <c r="D15" s="31" t="s">
        <v>456</v>
      </c>
      <c r="E15" s="115" t="str">
        <f t="shared" si="12"/>
        <v>1313MR1414</v>
      </c>
      <c r="F15" s="53" t="s">
        <v>170</v>
      </c>
      <c r="G15" s="54" t="s">
        <v>457</v>
      </c>
      <c r="H15" s="110" t="str">
        <f t="shared" si="13"/>
        <v>00/00/1990</v>
      </c>
      <c r="I15" s="31" t="s">
        <v>137</v>
      </c>
      <c r="J15" s="31" t="s">
        <v>137</v>
      </c>
      <c r="K15" s="30">
        <v>90</v>
      </c>
      <c r="L15" s="31" t="s">
        <v>281</v>
      </c>
      <c r="M15" s="30" t="s">
        <v>329</v>
      </c>
      <c r="N15" s="33"/>
      <c r="O15" s="33"/>
      <c r="P15" s="142">
        <f t="shared" si="14"/>
        <v>0</v>
      </c>
      <c r="Q15" s="33"/>
      <c r="R15" s="33"/>
      <c r="S15" s="128">
        <f t="shared" si="15"/>
        <v>0</v>
      </c>
      <c r="T15" s="33"/>
      <c r="U15" s="33"/>
      <c r="V15" s="142">
        <f t="shared" si="16"/>
        <v>0</v>
      </c>
      <c r="W15" s="33"/>
      <c r="X15" s="33"/>
      <c r="Y15" s="128">
        <f t="shared" si="17"/>
        <v>0</v>
      </c>
      <c r="Z15" s="143">
        <f t="shared" si="18"/>
        <v>0</v>
      </c>
      <c r="AA15" s="50">
        <v>3</v>
      </c>
      <c r="AB15" s="50"/>
      <c r="AC15" s="50">
        <v>3</v>
      </c>
      <c r="AD15" s="50"/>
      <c r="AE15" s="142">
        <f t="shared" si="19"/>
        <v>1.5</v>
      </c>
      <c r="AF15" s="50">
        <v>4</v>
      </c>
      <c r="AG15" s="97"/>
      <c r="AH15" s="51">
        <f t="shared" si="20"/>
        <v>2.8</v>
      </c>
      <c r="AI15" s="50"/>
      <c r="AJ15" s="50"/>
      <c r="AK15" s="142">
        <f t="shared" si="21"/>
        <v>0</v>
      </c>
      <c r="AL15" s="50"/>
      <c r="AM15" s="50"/>
      <c r="AN15" s="51">
        <f t="shared" si="22"/>
        <v>0</v>
      </c>
      <c r="AO15" s="143">
        <f t="shared" si="23"/>
        <v>2.8</v>
      </c>
      <c r="AP15" s="33">
        <v>6</v>
      </c>
      <c r="AQ15" s="33">
        <v>5</v>
      </c>
      <c r="AR15" s="142">
        <f t="shared" si="24"/>
        <v>5.3</v>
      </c>
      <c r="AS15" s="33">
        <v>3</v>
      </c>
      <c r="AT15" s="33"/>
      <c r="AU15" s="128">
        <f t="shared" si="25"/>
        <v>4.2</v>
      </c>
      <c r="AV15" s="33"/>
      <c r="AW15" s="33"/>
      <c r="AX15" s="142">
        <f t="shared" si="26"/>
        <v>0</v>
      </c>
      <c r="AY15" s="33"/>
      <c r="AZ15" s="33"/>
      <c r="BA15" s="128">
        <f t="shared" si="27"/>
        <v>0</v>
      </c>
      <c r="BB15" s="143">
        <f t="shared" si="28"/>
        <v>4.2</v>
      </c>
      <c r="BC15" s="33">
        <v>8</v>
      </c>
      <c r="BD15" s="36"/>
      <c r="BE15" s="142">
        <f t="shared" si="29"/>
        <v>2.7</v>
      </c>
      <c r="BF15" s="33">
        <v>8</v>
      </c>
      <c r="BG15" s="33"/>
      <c r="BH15" s="128">
        <f t="shared" si="30"/>
        <v>5.4</v>
      </c>
      <c r="BI15" s="35"/>
      <c r="BJ15" s="35"/>
      <c r="BK15" s="142">
        <f t="shared" si="31"/>
        <v>0</v>
      </c>
      <c r="BL15" s="35"/>
      <c r="BM15" s="35"/>
      <c r="BN15" s="128">
        <f t="shared" si="32"/>
        <v>0</v>
      </c>
      <c r="BO15" s="143">
        <f t="shared" si="33"/>
        <v>5.4</v>
      </c>
      <c r="BP15" s="33"/>
      <c r="BQ15" s="33"/>
      <c r="BR15" s="33"/>
      <c r="BS15" s="33"/>
      <c r="BT15" s="142">
        <f t="shared" si="34"/>
        <v>0</v>
      </c>
      <c r="BU15" s="33"/>
      <c r="BV15" s="33"/>
      <c r="BW15" s="128">
        <f t="shared" si="35"/>
        <v>0</v>
      </c>
      <c r="BX15" s="35"/>
      <c r="BY15" s="35"/>
      <c r="BZ15" s="142">
        <f t="shared" si="36"/>
        <v>0</v>
      </c>
      <c r="CA15" s="35"/>
      <c r="CB15" s="35"/>
      <c r="CC15" s="128">
        <f t="shared" si="37"/>
        <v>0</v>
      </c>
      <c r="CD15" s="143">
        <f t="shared" si="38"/>
        <v>0</v>
      </c>
      <c r="CE15" s="33">
        <v>6</v>
      </c>
      <c r="CF15" s="33">
        <v>5</v>
      </c>
      <c r="CG15" s="142">
        <f t="shared" si="39"/>
        <v>5.3</v>
      </c>
      <c r="CH15" s="33">
        <v>5</v>
      </c>
      <c r="CI15" s="33"/>
      <c r="CJ15" s="128">
        <f t="shared" si="40"/>
        <v>5.2</v>
      </c>
      <c r="CK15" s="33"/>
      <c r="CL15" s="33"/>
      <c r="CM15" s="142">
        <f t="shared" si="41"/>
        <v>0</v>
      </c>
      <c r="CN15" s="33"/>
      <c r="CO15" s="33"/>
      <c r="CP15" s="128">
        <f t="shared" si="42"/>
        <v>0</v>
      </c>
      <c r="CQ15" s="143">
        <f t="shared" si="43"/>
        <v>5.2</v>
      </c>
      <c r="CR15" s="50">
        <v>3</v>
      </c>
      <c r="CS15" s="50">
        <v>0</v>
      </c>
      <c r="CT15" s="128">
        <f t="shared" si="44"/>
        <v>1</v>
      </c>
      <c r="CU15" s="126">
        <v>6</v>
      </c>
      <c r="CV15" s="126"/>
      <c r="CW15" s="128">
        <f t="shared" si="45"/>
        <v>3.5</v>
      </c>
      <c r="CX15" s="126"/>
      <c r="CY15" s="126"/>
      <c r="CZ15" s="128">
        <f t="shared" si="46"/>
        <v>0</v>
      </c>
      <c r="DA15" s="126"/>
      <c r="DB15" s="126"/>
      <c r="DC15" s="128">
        <f t="shared" si="47"/>
        <v>0</v>
      </c>
      <c r="DD15" s="128">
        <f t="shared" si="48"/>
        <v>3.5</v>
      </c>
      <c r="DE15" s="33"/>
      <c r="DF15" s="33"/>
      <c r="DG15" s="142">
        <f t="shared" si="49"/>
        <v>0</v>
      </c>
      <c r="DH15" s="33"/>
      <c r="DI15" s="33"/>
      <c r="DJ15" s="128">
        <f t="shared" si="50"/>
        <v>0</v>
      </c>
      <c r="DK15" s="33"/>
      <c r="DL15" s="33"/>
      <c r="DM15" s="142">
        <f t="shared" si="51"/>
        <v>0</v>
      </c>
      <c r="DN15" s="33"/>
      <c r="DO15" s="33"/>
      <c r="DP15" s="128">
        <f t="shared" si="52"/>
        <v>0</v>
      </c>
      <c r="DQ15" s="143">
        <f t="shared" si="53"/>
        <v>0</v>
      </c>
      <c r="DR15" s="33">
        <v>8</v>
      </c>
      <c r="DS15" s="33">
        <v>8</v>
      </c>
      <c r="DT15" s="142">
        <f t="shared" si="54"/>
        <v>8</v>
      </c>
      <c r="DU15" s="33">
        <v>7</v>
      </c>
      <c r="DV15" s="33"/>
      <c r="DW15" s="128">
        <f t="shared" si="55"/>
        <v>7.5</v>
      </c>
      <c r="DX15" s="33"/>
      <c r="DY15" s="33"/>
      <c r="DZ15" s="142">
        <f t="shared" si="56"/>
        <v>0</v>
      </c>
      <c r="EA15" s="33"/>
      <c r="EB15" s="33"/>
      <c r="EC15" s="128">
        <f t="shared" si="57"/>
        <v>0</v>
      </c>
      <c r="ED15" s="143">
        <f t="shared" si="58"/>
        <v>7.5</v>
      </c>
      <c r="EE15" s="33"/>
      <c r="EF15" s="33"/>
      <c r="EG15" s="142">
        <f t="shared" si="59"/>
        <v>0</v>
      </c>
      <c r="EH15" s="48"/>
      <c r="EI15" s="48"/>
      <c r="EJ15" s="128">
        <f t="shared" si="60"/>
        <v>0</v>
      </c>
      <c r="EK15" s="48"/>
      <c r="EL15" s="48"/>
      <c r="EM15" s="142">
        <f t="shared" si="61"/>
        <v>0</v>
      </c>
      <c r="EN15" s="48"/>
      <c r="EO15" s="48"/>
      <c r="EP15" s="128">
        <f t="shared" si="0"/>
        <v>0</v>
      </c>
      <c r="EQ15" s="143">
        <f t="shared" si="1"/>
        <v>0</v>
      </c>
      <c r="ER15" s="33"/>
      <c r="ES15" s="33"/>
      <c r="ET15" s="142">
        <f t="shared" si="62"/>
        <v>0</v>
      </c>
      <c r="EU15" s="33"/>
      <c r="EV15" s="33"/>
      <c r="EW15" s="128">
        <f t="shared" si="63"/>
        <v>0</v>
      </c>
      <c r="EX15" s="35"/>
      <c r="EY15" s="35"/>
      <c r="EZ15" s="142">
        <f t="shared" si="64"/>
        <v>0</v>
      </c>
      <c r="FA15" s="38"/>
      <c r="FB15" s="35"/>
      <c r="FC15" s="128">
        <f t="shared" si="65"/>
        <v>0</v>
      </c>
      <c r="FD15" s="143">
        <f t="shared" si="66"/>
        <v>0</v>
      </c>
      <c r="FE15" s="33">
        <v>5</v>
      </c>
      <c r="FF15" s="33">
        <v>5</v>
      </c>
      <c r="FG15" s="142">
        <f t="shared" si="67"/>
        <v>5</v>
      </c>
      <c r="FH15" s="33">
        <v>6</v>
      </c>
      <c r="FI15" s="33"/>
      <c r="FJ15" s="128">
        <f t="shared" si="2"/>
        <v>5.5</v>
      </c>
      <c r="FK15" s="35"/>
      <c r="FL15" s="35"/>
      <c r="FM15" s="142">
        <f t="shared" si="68"/>
        <v>0</v>
      </c>
      <c r="FN15" s="35"/>
      <c r="FO15" s="35"/>
      <c r="FP15" s="128">
        <f t="shared" si="3"/>
        <v>0</v>
      </c>
      <c r="FQ15" s="143">
        <f t="shared" si="69"/>
        <v>5.5</v>
      </c>
      <c r="FR15" s="33"/>
      <c r="FS15" s="33"/>
      <c r="FT15" s="142">
        <f t="shared" si="70"/>
        <v>0</v>
      </c>
      <c r="FU15" s="33"/>
      <c r="FV15" s="33"/>
      <c r="FW15" s="128">
        <f t="shared" si="4"/>
        <v>0</v>
      </c>
      <c r="FX15" s="35"/>
      <c r="FY15" s="35"/>
      <c r="FZ15" s="142">
        <f t="shared" si="71"/>
        <v>0</v>
      </c>
      <c r="GA15" s="35"/>
      <c r="GB15" s="35"/>
      <c r="GC15" s="128">
        <f t="shared" si="5"/>
        <v>0</v>
      </c>
      <c r="GD15" s="143">
        <f t="shared" si="72"/>
        <v>0</v>
      </c>
      <c r="GE15" s="33"/>
      <c r="GF15" s="33"/>
      <c r="GG15" s="142">
        <f t="shared" si="73"/>
        <v>0</v>
      </c>
      <c r="GH15" s="48"/>
      <c r="GI15" s="49"/>
      <c r="GJ15" s="128">
        <f t="shared" si="6"/>
        <v>0</v>
      </c>
      <c r="GK15" s="48"/>
      <c r="GL15" s="48"/>
      <c r="GM15" s="142">
        <f t="shared" si="74"/>
        <v>0</v>
      </c>
      <c r="GN15" s="48"/>
      <c r="GO15" s="48"/>
      <c r="GP15" s="128">
        <f t="shared" si="7"/>
        <v>0</v>
      </c>
      <c r="GQ15" s="143">
        <f t="shared" si="75"/>
        <v>0</v>
      </c>
      <c r="GR15" s="33"/>
      <c r="GS15" s="33"/>
      <c r="GT15" s="142">
        <f t="shared" si="76"/>
        <v>0</v>
      </c>
      <c r="GU15" s="33"/>
      <c r="GV15" s="45"/>
      <c r="GW15" s="128">
        <f t="shared" si="8"/>
        <v>0</v>
      </c>
      <c r="GX15" s="33"/>
      <c r="GY15" s="33"/>
      <c r="GZ15" s="142">
        <f t="shared" si="77"/>
        <v>0</v>
      </c>
      <c r="HA15" s="33"/>
      <c r="HB15" s="33"/>
      <c r="HC15" s="128">
        <f t="shared" si="78"/>
        <v>0</v>
      </c>
      <c r="HD15" s="143">
        <f t="shared" si="79"/>
        <v>0</v>
      </c>
      <c r="HE15" s="33"/>
      <c r="HF15" s="33"/>
      <c r="HG15" s="142">
        <f t="shared" si="9"/>
        <v>0</v>
      </c>
      <c r="HH15" s="48"/>
      <c r="HI15" s="49"/>
      <c r="HJ15" s="128">
        <f t="shared" si="80"/>
        <v>0</v>
      </c>
      <c r="HK15" s="48"/>
      <c r="HL15" s="48"/>
      <c r="HM15" s="142">
        <f t="shared" si="81"/>
        <v>0</v>
      </c>
      <c r="HN15" s="48"/>
      <c r="HO15" s="48"/>
      <c r="HP15" s="128">
        <f t="shared" si="10"/>
        <v>0</v>
      </c>
      <c r="HQ15" s="143">
        <f t="shared" si="82"/>
        <v>0</v>
      </c>
      <c r="HR15" s="33"/>
      <c r="HS15" s="33"/>
      <c r="HT15" s="142">
        <f t="shared" si="83"/>
        <v>0</v>
      </c>
      <c r="HU15" s="48"/>
      <c r="HV15" s="49"/>
      <c r="HW15" s="128">
        <f t="shared" si="84"/>
        <v>0</v>
      </c>
      <c r="HX15" s="48"/>
      <c r="HY15" s="48"/>
      <c r="HZ15" s="142">
        <f t="shared" si="85"/>
        <v>0</v>
      </c>
      <c r="IA15" s="48"/>
      <c r="IB15" s="48"/>
      <c r="IC15" s="128">
        <f t="shared" si="11"/>
        <v>0</v>
      </c>
      <c r="ID15" s="143">
        <f t="shared" si="86"/>
        <v>0</v>
      </c>
    </row>
    <row r="16" spans="1:238" s="40" customFormat="1" ht="21.75" customHeight="1">
      <c r="A16" s="30">
        <v>8</v>
      </c>
      <c r="B16" s="30" t="s">
        <v>114</v>
      </c>
      <c r="C16" s="30" t="s">
        <v>431</v>
      </c>
      <c r="D16" s="31" t="s">
        <v>458</v>
      </c>
      <c r="E16" s="115" t="str">
        <f t="shared" si="12"/>
        <v>1313MR1458</v>
      </c>
      <c r="F16" s="53" t="s">
        <v>459</v>
      </c>
      <c r="G16" s="54" t="s">
        <v>460</v>
      </c>
      <c r="H16" s="110" t="str">
        <f t="shared" si="13"/>
        <v>29/09/1993</v>
      </c>
      <c r="I16" s="31" t="s">
        <v>299</v>
      </c>
      <c r="J16" s="31" t="s">
        <v>120</v>
      </c>
      <c r="K16" s="30">
        <v>93</v>
      </c>
      <c r="L16" s="31" t="s">
        <v>323</v>
      </c>
      <c r="M16" s="30" t="s">
        <v>123</v>
      </c>
      <c r="N16" s="33"/>
      <c r="O16" s="33"/>
      <c r="P16" s="142">
        <f t="shared" si="14"/>
        <v>0</v>
      </c>
      <c r="Q16" s="33"/>
      <c r="R16" s="33"/>
      <c r="S16" s="128">
        <f t="shared" si="15"/>
        <v>0</v>
      </c>
      <c r="T16" s="33"/>
      <c r="U16" s="33"/>
      <c r="V16" s="142">
        <f t="shared" si="16"/>
        <v>0</v>
      </c>
      <c r="W16" s="33"/>
      <c r="X16" s="33"/>
      <c r="Y16" s="128">
        <f t="shared" si="17"/>
        <v>0</v>
      </c>
      <c r="Z16" s="143">
        <f t="shared" si="18"/>
        <v>0</v>
      </c>
      <c r="AA16" s="33"/>
      <c r="AB16" s="33"/>
      <c r="AC16" s="33"/>
      <c r="AD16" s="33"/>
      <c r="AE16" s="142">
        <f t="shared" si="19"/>
        <v>0</v>
      </c>
      <c r="AF16" s="33"/>
      <c r="AG16" s="33"/>
      <c r="AH16" s="51">
        <f t="shared" si="20"/>
        <v>0</v>
      </c>
      <c r="AI16" s="33"/>
      <c r="AJ16" s="33"/>
      <c r="AK16" s="142">
        <f t="shared" si="21"/>
        <v>0</v>
      </c>
      <c r="AL16" s="33"/>
      <c r="AM16" s="33"/>
      <c r="AN16" s="51">
        <f t="shared" si="22"/>
        <v>0</v>
      </c>
      <c r="AO16" s="143">
        <f t="shared" si="23"/>
        <v>0</v>
      </c>
      <c r="AP16" s="33"/>
      <c r="AQ16" s="33"/>
      <c r="AR16" s="142">
        <f t="shared" si="24"/>
        <v>0</v>
      </c>
      <c r="AS16" s="33"/>
      <c r="AT16" s="33"/>
      <c r="AU16" s="128">
        <f t="shared" si="25"/>
        <v>0</v>
      </c>
      <c r="AV16" s="33"/>
      <c r="AW16" s="33"/>
      <c r="AX16" s="142">
        <f t="shared" si="26"/>
        <v>0</v>
      </c>
      <c r="AY16" s="33"/>
      <c r="AZ16" s="33"/>
      <c r="BA16" s="128">
        <f t="shared" si="27"/>
        <v>0</v>
      </c>
      <c r="BB16" s="143">
        <f t="shared" si="28"/>
        <v>0</v>
      </c>
      <c r="BC16" s="33">
        <v>10</v>
      </c>
      <c r="BD16" s="33">
        <v>5</v>
      </c>
      <c r="BE16" s="142">
        <f t="shared" si="29"/>
        <v>6.7</v>
      </c>
      <c r="BF16" s="33">
        <v>9</v>
      </c>
      <c r="BG16" s="33"/>
      <c r="BH16" s="128">
        <f t="shared" si="30"/>
        <v>7.9</v>
      </c>
      <c r="BI16" s="35"/>
      <c r="BJ16" s="35"/>
      <c r="BK16" s="142">
        <f t="shared" si="31"/>
        <v>0</v>
      </c>
      <c r="BL16" s="35"/>
      <c r="BM16" s="35"/>
      <c r="BN16" s="128">
        <f t="shared" si="32"/>
        <v>0</v>
      </c>
      <c r="BO16" s="143">
        <f t="shared" si="33"/>
        <v>7.9</v>
      </c>
      <c r="BP16" s="33"/>
      <c r="BQ16" s="33"/>
      <c r="BR16" s="33"/>
      <c r="BS16" s="33"/>
      <c r="BT16" s="142">
        <f t="shared" si="34"/>
        <v>0</v>
      </c>
      <c r="BU16" s="33"/>
      <c r="BV16" s="33"/>
      <c r="BW16" s="128">
        <f t="shared" si="35"/>
        <v>0</v>
      </c>
      <c r="BX16" s="35"/>
      <c r="BY16" s="35"/>
      <c r="BZ16" s="142">
        <f t="shared" si="36"/>
        <v>0</v>
      </c>
      <c r="CA16" s="35"/>
      <c r="CB16" s="35"/>
      <c r="CC16" s="128">
        <f t="shared" si="37"/>
        <v>0</v>
      </c>
      <c r="CD16" s="143">
        <f t="shared" si="38"/>
        <v>0</v>
      </c>
      <c r="CE16" s="33">
        <v>6</v>
      </c>
      <c r="CF16" s="33">
        <v>6</v>
      </c>
      <c r="CG16" s="142">
        <f t="shared" si="39"/>
        <v>6</v>
      </c>
      <c r="CH16" s="33">
        <v>8</v>
      </c>
      <c r="CI16" s="33"/>
      <c r="CJ16" s="128">
        <f t="shared" si="40"/>
        <v>7</v>
      </c>
      <c r="CK16" s="33"/>
      <c r="CL16" s="33"/>
      <c r="CM16" s="142">
        <f t="shared" si="41"/>
        <v>0</v>
      </c>
      <c r="CN16" s="33"/>
      <c r="CO16" s="33"/>
      <c r="CP16" s="128">
        <f t="shared" si="42"/>
        <v>0</v>
      </c>
      <c r="CQ16" s="143">
        <f t="shared" si="43"/>
        <v>7</v>
      </c>
      <c r="CR16" s="33">
        <v>6</v>
      </c>
      <c r="CS16" s="33">
        <v>6</v>
      </c>
      <c r="CT16" s="142">
        <f t="shared" si="44"/>
        <v>6</v>
      </c>
      <c r="CU16" s="33">
        <v>4</v>
      </c>
      <c r="CV16" s="33"/>
      <c r="CW16" s="128">
        <f t="shared" si="45"/>
        <v>5</v>
      </c>
      <c r="CX16" s="33"/>
      <c r="CY16" s="33"/>
      <c r="CZ16" s="142">
        <f t="shared" si="46"/>
        <v>0</v>
      </c>
      <c r="DA16" s="33"/>
      <c r="DB16" s="33"/>
      <c r="DC16" s="128">
        <f t="shared" si="47"/>
        <v>0</v>
      </c>
      <c r="DD16" s="143">
        <f t="shared" si="48"/>
        <v>5</v>
      </c>
      <c r="DE16" s="33"/>
      <c r="DF16" s="33"/>
      <c r="DG16" s="142">
        <f t="shared" si="49"/>
        <v>0</v>
      </c>
      <c r="DH16" s="33"/>
      <c r="DI16" s="33"/>
      <c r="DJ16" s="128">
        <f t="shared" si="50"/>
        <v>0</v>
      </c>
      <c r="DK16" s="33"/>
      <c r="DL16" s="33"/>
      <c r="DM16" s="142">
        <f t="shared" si="51"/>
        <v>0</v>
      </c>
      <c r="DN16" s="33"/>
      <c r="DO16" s="33"/>
      <c r="DP16" s="128">
        <f t="shared" si="52"/>
        <v>0</v>
      </c>
      <c r="DQ16" s="143">
        <f t="shared" si="53"/>
        <v>0</v>
      </c>
      <c r="DR16" s="33"/>
      <c r="DS16" s="33"/>
      <c r="DT16" s="142">
        <f t="shared" si="54"/>
        <v>0</v>
      </c>
      <c r="DU16" s="33"/>
      <c r="DV16" s="33"/>
      <c r="DW16" s="128">
        <f t="shared" si="55"/>
        <v>0</v>
      </c>
      <c r="DX16" s="33"/>
      <c r="DY16" s="33"/>
      <c r="DZ16" s="142">
        <f t="shared" si="56"/>
        <v>0</v>
      </c>
      <c r="EA16" s="33"/>
      <c r="EB16" s="33"/>
      <c r="EC16" s="128">
        <f t="shared" si="57"/>
        <v>0</v>
      </c>
      <c r="ED16" s="143">
        <f t="shared" si="58"/>
        <v>0</v>
      </c>
      <c r="EE16" s="33"/>
      <c r="EF16" s="33"/>
      <c r="EG16" s="142">
        <f t="shared" si="59"/>
        <v>0</v>
      </c>
      <c r="EH16" s="48"/>
      <c r="EI16" s="48"/>
      <c r="EJ16" s="128">
        <f t="shared" si="60"/>
        <v>0</v>
      </c>
      <c r="EK16" s="48"/>
      <c r="EL16" s="48"/>
      <c r="EM16" s="142">
        <f t="shared" si="61"/>
        <v>0</v>
      </c>
      <c r="EN16" s="48"/>
      <c r="EO16" s="48"/>
      <c r="EP16" s="128">
        <f t="shared" si="0"/>
        <v>0</v>
      </c>
      <c r="EQ16" s="143">
        <f t="shared" si="1"/>
        <v>0</v>
      </c>
      <c r="ER16" s="33">
        <v>9</v>
      </c>
      <c r="ES16" s="33">
        <v>8</v>
      </c>
      <c r="ET16" s="142">
        <f t="shared" si="62"/>
        <v>8.3</v>
      </c>
      <c r="EU16" s="36"/>
      <c r="EV16" s="33"/>
      <c r="EW16" s="128">
        <f t="shared" si="63"/>
        <v>4.2</v>
      </c>
      <c r="EX16" s="35"/>
      <c r="EY16" s="35"/>
      <c r="EZ16" s="142">
        <f t="shared" si="64"/>
        <v>0</v>
      </c>
      <c r="FA16" s="38"/>
      <c r="FB16" s="35"/>
      <c r="FC16" s="128">
        <f t="shared" si="65"/>
        <v>0</v>
      </c>
      <c r="FD16" s="143">
        <f t="shared" si="66"/>
        <v>4.2</v>
      </c>
      <c r="FE16" s="33">
        <v>5</v>
      </c>
      <c r="FF16" s="33">
        <v>5</v>
      </c>
      <c r="FG16" s="142">
        <f t="shared" si="67"/>
        <v>5</v>
      </c>
      <c r="FH16" s="33">
        <v>7</v>
      </c>
      <c r="FI16" s="33"/>
      <c r="FJ16" s="128">
        <f t="shared" si="2"/>
        <v>6</v>
      </c>
      <c r="FK16" s="35"/>
      <c r="FL16" s="35"/>
      <c r="FM16" s="142">
        <f t="shared" si="68"/>
        <v>0</v>
      </c>
      <c r="FN16" s="35"/>
      <c r="FO16" s="35"/>
      <c r="FP16" s="128">
        <f t="shared" si="3"/>
        <v>0</v>
      </c>
      <c r="FQ16" s="143">
        <f t="shared" si="69"/>
        <v>6</v>
      </c>
      <c r="FR16" s="50">
        <v>7</v>
      </c>
      <c r="FS16" s="50">
        <v>6</v>
      </c>
      <c r="FT16" s="128">
        <f t="shared" si="70"/>
        <v>6.3</v>
      </c>
      <c r="FU16" s="127"/>
      <c r="FV16" s="126"/>
      <c r="FW16" s="128">
        <f t="shared" si="4"/>
        <v>3.2</v>
      </c>
      <c r="FX16" s="147"/>
      <c r="FY16" s="147"/>
      <c r="FZ16" s="128">
        <f t="shared" si="71"/>
        <v>0</v>
      </c>
      <c r="GA16" s="147"/>
      <c r="GB16" s="147"/>
      <c r="GC16" s="128">
        <f t="shared" si="5"/>
        <v>0</v>
      </c>
      <c r="GD16" s="128">
        <f t="shared" si="72"/>
        <v>3.2</v>
      </c>
      <c r="GE16" s="33"/>
      <c r="GF16" s="33"/>
      <c r="GG16" s="142">
        <f t="shared" si="73"/>
        <v>0</v>
      </c>
      <c r="GH16" s="48"/>
      <c r="GI16" s="49"/>
      <c r="GJ16" s="128">
        <f t="shared" si="6"/>
        <v>0</v>
      </c>
      <c r="GK16" s="48"/>
      <c r="GL16" s="48"/>
      <c r="GM16" s="142">
        <f t="shared" si="74"/>
        <v>0</v>
      </c>
      <c r="GN16" s="48"/>
      <c r="GO16" s="48"/>
      <c r="GP16" s="128">
        <f t="shared" si="7"/>
        <v>0</v>
      </c>
      <c r="GQ16" s="143">
        <f t="shared" si="75"/>
        <v>0</v>
      </c>
      <c r="GR16" s="50">
        <v>8</v>
      </c>
      <c r="GS16" s="50">
        <v>8</v>
      </c>
      <c r="GT16" s="128">
        <f t="shared" si="76"/>
        <v>8</v>
      </c>
      <c r="GU16" s="126"/>
      <c r="GV16" s="130"/>
      <c r="GW16" s="128">
        <f t="shared" si="8"/>
        <v>0</v>
      </c>
      <c r="GX16" s="126"/>
      <c r="GY16" s="126"/>
      <c r="GZ16" s="128">
        <f t="shared" si="77"/>
        <v>0</v>
      </c>
      <c r="HA16" s="126"/>
      <c r="HB16" s="126"/>
      <c r="HC16" s="128">
        <f t="shared" si="78"/>
        <v>0</v>
      </c>
      <c r="HD16" s="128">
        <f t="shared" si="79"/>
        <v>4</v>
      </c>
      <c r="HE16" s="33"/>
      <c r="HF16" s="33"/>
      <c r="HG16" s="142">
        <f t="shared" si="9"/>
        <v>0</v>
      </c>
      <c r="HH16" s="48"/>
      <c r="HI16" s="49"/>
      <c r="HJ16" s="128">
        <f t="shared" si="80"/>
        <v>0</v>
      </c>
      <c r="HK16" s="48"/>
      <c r="HL16" s="48"/>
      <c r="HM16" s="142">
        <f t="shared" si="81"/>
        <v>0</v>
      </c>
      <c r="HN16" s="48"/>
      <c r="HO16" s="48"/>
      <c r="HP16" s="128">
        <f t="shared" si="10"/>
        <v>0</v>
      </c>
      <c r="HQ16" s="143">
        <f t="shared" si="82"/>
        <v>0</v>
      </c>
      <c r="HR16" s="33"/>
      <c r="HS16" s="33"/>
      <c r="HT16" s="142">
        <f t="shared" si="83"/>
        <v>0</v>
      </c>
      <c r="HU16" s="48"/>
      <c r="HV16" s="49"/>
      <c r="HW16" s="128">
        <f t="shared" si="84"/>
        <v>0</v>
      </c>
      <c r="HX16" s="48"/>
      <c r="HY16" s="48"/>
      <c r="HZ16" s="142">
        <f t="shared" si="85"/>
        <v>0</v>
      </c>
      <c r="IA16" s="48"/>
      <c r="IB16" s="48"/>
      <c r="IC16" s="128">
        <f t="shared" si="11"/>
        <v>0</v>
      </c>
      <c r="ID16" s="143">
        <f t="shared" si="86"/>
        <v>0</v>
      </c>
    </row>
    <row r="17" spans="1:238" s="40" customFormat="1" ht="21.75" customHeight="1">
      <c r="A17" s="30">
        <v>9</v>
      </c>
      <c r="B17" s="30" t="s">
        <v>114</v>
      </c>
      <c r="C17" s="30" t="s">
        <v>431</v>
      </c>
      <c r="D17" s="31" t="s">
        <v>461</v>
      </c>
      <c r="E17" s="115" t="str">
        <f t="shared" si="12"/>
        <v>1313MR1416</v>
      </c>
      <c r="F17" s="53" t="s">
        <v>462</v>
      </c>
      <c r="G17" s="54" t="s">
        <v>261</v>
      </c>
      <c r="H17" s="110" t="str">
        <f t="shared" si="13"/>
        <v>12/12/1994</v>
      </c>
      <c r="I17" s="31" t="s">
        <v>173</v>
      </c>
      <c r="J17" s="31" t="s">
        <v>173</v>
      </c>
      <c r="K17" s="30">
        <v>94</v>
      </c>
      <c r="L17" s="31" t="s">
        <v>463</v>
      </c>
      <c r="M17" s="30" t="s">
        <v>319</v>
      </c>
      <c r="N17" s="33"/>
      <c r="O17" s="33"/>
      <c r="P17" s="142">
        <f t="shared" si="14"/>
        <v>0</v>
      </c>
      <c r="Q17" s="33"/>
      <c r="R17" s="33"/>
      <c r="S17" s="128">
        <f t="shared" si="15"/>
        <v>0</v>
      </c>
      <c r="T17" s="33"/>
      <c r="U17" s="33"/>
      <c r="V17" s="142">
        <f t="shared" si="16"/>
        <v>0</v>
      </c>
      <c r="W17" s="33"/>
      <c r="X17" s="33"/>
      <c r="Y17" s="128">
        <f t="shared" si="17"/>
        <v>0</v>
      </c>
      <c r="Z17" s="143">
        <f t="shared" si="18"/>
        <v>0</v>
      </c>
      <c r="AA17" s="50">
        <v>5</v>
      </c>
      <c r="AB17" s="97"/>
      <c r="AC17" s="50">
        <v>5</v>
      </c>
      <c r="AD17" s="50">
        <v>5</v>
      </c>
      <c r="AE17" s="142">
        <f t="shared" si="19"/>
        <v>4.2</v>
      </c>
      <c r="AF17" s="50">
        <v>5</v>
      </c>
      <c r="AG17" s="97"/>
      <c r="AH17" s="51">
        <f t="shared" si="20"/>
        <v>4.6</v>
      </c>
      <c r="AI17" s="50"/>
      <c r="AJ17" s="50"/>
      <c r="AK17" s="142">
        <f t="shared" si="21"/>
        <v>0</v>
      </c>
      <c r="AL17" s="50"/>
      <c r="AM17" s="50"/>
      <c r="AN17" s="51">
        <f t="shared" si="22"/>
        <v>0</v>
      </c>
      <c r="AO17" s="143">
        <f t="shared" si="23"/>
        <v>4.6</v>
      </c>
      <c r="AP17" s="33">
        <v>7</v>
      </c>
      <c r="AQ17" s="33">
        <v>5</v>
      </c>
      <c r="AR17" s="142">
        <f t="shared" si="24"/>
        <v>5.7</v>
      </c>
      <c r="AS17" s="33">
        <v>3</v>
      </c>
      <c r="AT17" s="33"/>
      <c r="AU17" s="128">
        <f t="shared" si="25"/>
        <v>4.4</v>
      </c>
      <c r="AV17" s="33"/>
      <c r="AW17" s="33"/>
      <c r="AX17" s="142">
        <f t="shared" si="26"/>
        <v>0</v>
      </c>
      <c r="AY17" s="33"/>
      <c r="AZ17" s="33"/>
      <c r="BA17" s="128">
        <f t="shared" si="27"/>
        <v>0</v>
      </c>
      <c r="BB17" s="143">
        <f t="shared" si="28"/>
        <v>4.4</v>
      </c>
      <c r="BC17" s="33"/>
      <c r="BD17" s="33"/>
      <c r="BE17" s="142">
        <f t="shared" si="29"/>
        <v>0</v>
      </c>
      <c r="BF17" s="33"/>
      <c r="BG17" s="33"/>
      <c r="BH17" s="128">
        <f t="shared" si="30"/>
        <v>0</v>
      </c>
      <c r="BI17" s="35"/>
      <c r="BJ17" s="35"/>
      <c r="BK17" s="142">
        <f t="shared" si="31"/>
        <v>0</v>
      </c>
      <c r="BL17" s="35"/>
      <c r="BM17" s="35"/>
      <c r="BN17" s="128">
        <f t="shared" si="32"/>
        <v>0</v>
      </c>
      <c r="BO17" s="143">
        <f t="shared" si="33"/>
        <v>0</v>
      </c>
      <c r="BP17" s="33"/>
      <c r="BQ17" s="33"/>
      <c r="BR17" s="33"/>
      <c r="BS17" s="33"/>
      <c r="BT17" s="142">
        <f t="shared" si="34"/>
        <v>0</v>
      </c>
      <c r="BU17" s="33"/>
      <c r="BV17" s="33"/>
      <c r="BW17" s="128">
        <f t="shared" si="35"/>
        <v>0</v>
      </c>
      <c r="BX17" s="35"/>
      <c r="BY17" s="35"/>
      <c r="BZ17" s="142">
        <f t="shared" si="36"/>
        <v>0</v>
      </c>
      <c r="CA17" s="35"/>
      <c r="CB17" s="35"/>
      <c r="CC17" s="128">
        <f t="shared" si="37"/>
        <v>0</v>
      </c>
      <c r="CD17" s="143">
        <f t="shared" si="38"/>
        <v>0</v>
      </c>
      <c r="CE17" s="50">
        <v>6</v>
      </c>
      <c r="CF17" s="50">
        <v>4</v>
      </c>
      <c r="CG17" s="128">
        <f t="shared" si="39"/>
        <v>4.7</v>
      </c>
      <c r="CH17" s="126">
        <v>3</v>
      </c>
      <c r="CI17" s="126"/>
      <c r="CJ17" s="128">
        <f t="shared" si="40"/>
        <v>3.9</v>
      </c>
      <c r="CK17" s="126">
        <v>4</v>
      </c>
      <c r="CL17" s="126">
        <v>6</v>
      </c>
      <c r="CM17" s="128">
        <f t="shared" si="41"/>
        <v>5.3</v>
      </c>
      <c r="CN17" s="126"/>
      <c r="CO17" s="126"/>
      <c r="CP17" s="128">
        <f t="shared" si="42"/>
        <v>2.7</v>
      </c>
      <c r="CQ17" s="128">
        <f t="shared" si="43"/>
        <v>2.7</v>
      </c>
      <c r="CR17" s="50">
        <v>4</v>
      </c>
      <c r="CS17" s="50">
        <v>7</v>
      </c>
      <c r="CT17" s="128">
        <f t="shared" si="44"/>
        <v>6</v>
      </c>
      <c r="CU17" s="127"/>
      <c r="CV17" s="126"/>
      <c r="CW17" s="128">
        <f t="shared" si="45"/>
        <v>3</v>
      </c>
      <c r="CX17" s="126"/>
      <c r="CY17" s="126"/>
      <c r="CZ17" s="128">
        <f t="shared" si="46"/>
        <v>0</v>
      </c>
      <c r="DA17" s="126"/>
      <c r="DB17" s="126"/>
      <c r="DC17" s="128">
        <f t="shared" si="47"/>
        <v>0</v>
      </c>
      <c r="DD17" s="128">
        <f t="shared" si="48"/>
        <v>3</v>
      </c>
      <c r="DE17" s="33"/>
      <c r="DF17" s="33"/>
      <c r="DG17" s="142">
        <f t="shared" si="49"/>
        <v>0</v>
      </c>
      <c r="DH17" s="33"/>
      <c r="DI17" s="33"/>
      <c r="DJ17" s="128">
        <f t="shared" si="50"/>
        <v>0</v>
      </c>
      <c r="DK17" s="33"/>
      <c r="DL17" s="33"/>
      <c r="DM17" s="142">
        <f t="shared" si="51"/>
        <v>0</v>
      </c>
      <c r="DN17" s="33"/>
      <c r="DO17" s="33"/>
      <c r="DP17" s="128">
        <f t="shared" si="52"/>
        <v>0</v>
      </c>
      <c r="DQ17" s="143">
        <f t="shared" si="53"/>
        <v>0</v>
      </c>
      <c r="DR17" s="33">
        <v>6</v>
      </c>
      <c r="DS17" s="33">
        <v>7</v>
      </c>
      <c r="DT17" s="142">
        <f t="shared" si="54"/>
        <v>6.7</v>
      </c>
      <c r="DU17" s="33">
        <v>6</v>
      </c>
      <c r="DV17" s="33"/>
      <c r="DW17" s="128">
        <f t="shared" si="55"/>
        <v>6.4</v>
      </c>
      <c r="DX17" s="33"/>
      <c r="DY17" s="33"/>
      <c r="DZ17" s="142">
        <f t="shared" si="56"/>
        <v>0</v>
      </c>
      <c r="EA17" s="33"/>
      <c r="EB17" s="33"/>
      <c r="EC17" s="128">
        <f t="shared" si="57"/>
        <v>0</v>
      </c>
      <c r="ED17" s="143">
        <f t="shared" si="58"/>
        <v>6.4</v>
      </c>
      <c r="EE17" s="33"/>
      <c r="EF17" s="33"/>
      <c r="EG17" s="142">
        <f t="shared" si="59"/>
        <v>0</v>
      </c>
      <c r="EH17" s="48"/>
      <c r="EI17" s="48"/>
      <c r="EJ17" s="128">
        <f t="shared" si="60"/>
        <v>0</v>
      </c>
      <c r="EK17" s="48"/>
      <c r="EL17" s="48"/>
      <c r="EM17" s="142">
        <f t="shared" si="61"/>
        <v>0</v>
      </c>
      <c r="EN17" s="48"/>
      <c r="EO17" s="48"/>
      <c r="EP17" s="128">
        <f t="shared" si="0"/>
        <v>0</v>
      </c>
      <c r="EQ17" s="143">
        <f t="shared" si="1"/>
        <v>0</v>
      </c>
      <c r="ER17" s="33"/>
      <c r="ES17" s="33"/>
      <c r="ET17" s="142">
        <f t="shared" si="62"/>
        <v>0</v>
      </c>
      <c r="EU17" s="33"/>
      <c r="EV17" s="33"/>
      <c r="EW17" s="128">
        <f t="shared" si="63"/>
        <v>0</v>
      </c>
      <c r="EX17" s="35"/>
      <c r="EY17" s="35"/>
      <c r="EZ17" s="142">
        <f t="shared" si="64"/>
        <v>0</v>
      </c>
      <c r="FA17" s="38"/>
      <c r="FB17" s="35"/>
      <c r="FC17" s="128">
        <f t="shared" si="65"/>
        <v>0</v>
      </c>
      <c r="FD17" s="143">
        <f t="shared" si="66"/>
        <v>0</v>
      </c>
      <c r="FE17" s="33"/>
      <c r="FF17" s="33"/>
      <c r="FG17" s="142">
        <f t="shared" si="67"/>
        <v>0</v>
      </c>
      <c r="FH17" s="33"/>
      <c r="FI17" s="33"/>
      <c r="FJ17" s="128">
        <f t="shared" si="2"/>
        <v>0</v>
      </c>
      <c r="FK17" s="35"/>
      <c r="FL17" s="35"/>
      <c r="FM17" s="142">
        <f t="shared" si="68"/>
        <v>0</v>
      </c>
      <c r="FN17" s="35"/>
      <c r="FO17" s="35"/>
      <c r="FP17" s="128">
        <f t="shared" si="3"/>
        <v>0</v>
      </c>
      <c r="FQ17" s="143">
        <f t="shared" si="69"/>
        <v>0</v>
      </c>
      <c r="FR17" s="33"/>
      <c r="FS17" s="33"/>
      <c r="FT17" s="142">
        <f t="shared" si="70"/>
        <v>0</v>
      </c>
      <c r="FU17" s="33"/>
      <c r="FV17" s="33"/>
      <c r="FW17" s="128">
        <f t="shared" si="4"/>
        <v>0</v>
      </c>
      <c r="FX17" s="35"/>
      <c r="FY17" s="35"/>
      <c r="FZ17" s="142">
        <f t="shared" si="71"/>
        <v>0</v>
      </c>
      <c r="GA17" s="35"/>
      <c r="GB17" s="35"/>
      <c r="GC17" s="128">
        <f t="shared" si="5"/>
        <v>0</v>
      </c>
      <c r="GD17" s="143">
        <f t="shared" si="72"/>
        <v>0</v>
      </c>
      <c r="GE17" s="33"/>
      <c r="GF17" s="33"/>
      <c r="GG17" s="142">
        <f t="shared" si="73"/>
        <v>0</v>
      </c>
      <c r="GH17" s="48"/>
      <c r="GI17" s="49"/>
      <c r="GJ17" s="128">
        <f t="shared" si="6"/>
        <v>0</v>
      </c>
      <c r="GK17" s="48"/>
      <c r="GL17" s="48"/>
      <c r="GM17" s="142">
        <f t="shared" si="74"/>
        <v>0</v>
      </c>
      <c r="GN17" s="48"/>
      <c r="GO17" s="48"/>
      <c r="GP17" s="128">
        <f t="shared" si="7"/>
        <v>0</v>
      </c>
      <c r="GQ17" s="143">
        <f t="shared" si="75"/>
        <v>0</v>
      </c>
      <c r="GR17" s="33"/>
      <c r="GS17" s="33"/>
      <c r="GT17" s="142">
        <f t="shared" si="76"/>
        <v>0</v>
      </c>
      <c r="GU17" s="33"/>
      <c r="GV17" s="45"/>
      <c r="GW17" s="128">
        <f t="shared" si="8"/>
        <v>0</v>
      </c>
      <c r="GX17" s="33"/>
      <c r="GY17" s="33"/>
      <c r="GZ17" s="142">
        <f t="shared" si="77"/>
        <v>0</v>
      </c>
      <c r="HA17" s="33"/>
      <c r="HB17" s="33"/>
      <c r="HC17" s="128">
        <f t="shared" si="78"/>
        <v>0</v>
      </c>
      <c r="HD17" s="143">
        <f t="shared" si="79"/>
        <v>0</v>
      </c>
      <c r="HE17" s="50">
        <v>6</v>
      </c>
      <c r="HF17" s="97"/>
      <c r="HG17" s="128">
        <f t="shared" si="9"/>
        <v>2</v>
      </c>
      <c r="HH17" s="126"/>
      <c r="HI17" s="130"/>
      <c r="HJ17" s="128">
        <f t="shared" si="80"/>
        <v>1</v>
      </c>
      <c r="HK17" s="126"/>
      <c r="HL17" s="126"/>
      <c r="HM17" s="128">
        <f t="shared" si="81"/>
        <v>0</v>
      </c>
      <c r="HN17" s="126"/>
      <c r="HO17" s="126"/>
      <c r="HP17" s="128">
        <f t="shared" si="10"/>
        <v>0</v>
      </c>
      <c r="HQ17" s="128">
        <f t="shared" si="82"/>
        <v>1</v>
      </c>
      <c r="HR17" s="33"/>
      <c r="HS17" s="33"/>
      <c r="HT17" s="142">
        <f t="shared" si="83"/>
        <v>0</v>
      </c>
      <c r="HU17" s="48"/>
      <c r="HV17" s="49"/>
      <c r="HW17" s="128">
        <f t="shared" si="84"/>
        <v>0</v>
      </c>
      <c r="HX17" s="48"/>
      <c r="HY17" s="48"/>
      <c r="HZ17" s="142">
        <f t="shared" si="85"/>
        <v>0</v>
      </c>
      <c r="IA17" s="48"/>
      <c r="IB17" s="48"/>
      <c r="IC17" s="128">
        <f t="shared" si="11"/>
        <v>0</v>
      </c>
      <c r="ID17" s="143">
        <f t="shared" si="86"/>
        <v>0</v>
      </c>
    </row>
  </sheetData>
  <sheetProtection/>
  <mergeCells count="79">
    <mergeCell ref="BC6:BN6"/>
    <mergeCell ref="BI7:BN7"/>
    <mergeCell ref="N7:S7"/>
    <mergeCell ref="C6:D6"/>
    <mergeCell ref="C7:C8"/>
    <mergeCell ref="D7:D8"/>
    <mergeCell ref="BO7:BO8"/>
    <mergeCell ref="FE6:FP6"/>
    <mergeCell ref="A6:A8"/>
    <mergeCell ref="B6:B8"/>
    <mergeCell ref="F6:G8"/>
    <mergeCell ref="E6:E8"/>
    <mergeCell ref="N6:Y6"/>
    <mergeCell ref="AA7:AH7"/>
    <mergeCell ref="T7:Y7"/>
    <mergeCell ref="H6:H8"/>
    <mergeCell ref="I6:K8"/>
    <mergeCell ref="L6:L8"/>
    <mergeCell ref="AA6:AN6"/>
    <mergeCell ref="DE6:DP6"/>
    <mergeCell ref="AO7:AO8"/>
    <mergeCell ref="M6:M8"/>
    <mergeCell ref="Z7:Z8"/>
    <mergeCell ref="DD7:DD8"/>
    <mergeCell ref="AI7:AN7"/>
    <mergeCell ref="AP6:BA6"/>
    <mergeCell ref="CD7:CD8"/>
    <mergeCell ref="BP6:CC6"/>
    <mergeCell ref="CE7:CJ7"/>
    <mergeCell ref="CK7:CP7"/>
    <mergeCell ref="BP7:BW7"/>
    <mergeCell ref="AP7:AU7"/>
    <mergeCell ref="AV7:BA7"/>
    <mergeCell ref="BB7:BB8"/>
    <mergeCell ref="BC7:BH7"/>
    <mergeCell ref="CR7:CW7"/>
    <mergeCell ref="ER6:FC6"/>
    <mergeCell ref="DQ7:DQ8"/>
    <mergeCell ref="EX7:FC7"/>
    <mergeCell ref="DR7:DW7"/>
    <mergeCell ref="CX7:DC7"/>
    <mergeCell ref="ED7:ED8"/>
    <mergeCell ref="DX7:EC7"/>
    <mergeCell ref="DK7:DP7"/>
    <mergeCell ref="DE7:DJ7"/>
    <mergeCell ref="EE7:EJ7"/>
    <mergeCell ref="EK7:EP7"/>
    <mergeCell ref="CQ7:CQ8"/>
    <mergeCell ref="HR6:IC6"/>
    <mergeCell ref="FR7:FW7"/>
    <mergeCell ref="FX7:GC7"/>
    <mergeCell ref="GD7:GD8"/>
    <mergeCell ref="HX7:IC7"/>
    <mergeCell ref="EQ7:EQ8"/>
    <mergeCell ref="BX7:CC7"/>
    <mergeCell ref="DR6:EC6"/>
    <mergeCell ref="CR6:DC6"/>
    <mergeCell ref="FD7:FD8"/>
    <mergeCell ref="HE6:HP6"/>
    <mergeCell ref="GE6:GP6"/>
    <mergeCell ref="GK7:GP7"/>
    <mergeCell ref="GR6:HC6"/>
    <mergeCell ref="GR7:GW7"/>
    <mergeCell ref="CE6:CP6"/>
    <mergeCell ref="ID7:ID8"/>
    <mergeCell ref="HE7:HJ7"/>
    <mergeCell ref="HK7:HP7"/>
    <mergeCell ref="HQ7:HQ8"/>
    <mergeCell ref="HD7:HD8"/>
    <mergeCell ref="EE6:EP6"/>
    <mergeCell ref="ER7:EW7"/>
    <mergeCell ref="FE7:FJ7"/>
    <mergeCell ref="FK7:FP7"/>
    <mergeCell ref="FQ7:FQ8"/>
    <mergeCell ref="HR7:HW7"/>
    <mergeCell ref="GX7:HC7"/>
    <mergeCell ref="GQ7:GQ8"/>
    <mergeCell ref="FR6:GC6"/>
    <mergeCell ref="GE7:GJ7"/>
  </mergeCells>
  <printOptions/>
  <pageMargins left="0.7" right="0.7" top="0.75" bottom="0.75" header="0.3" footer="0.3"/>
  <pageSetup horizontalDpi="600" verticalDpi="600" orientation="portrait" r:id="rId1"/>
  <ignoredErrors>
    <ignoredError sqref="I9:K17 D9:D1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IF44"/>
  <sheetViews>
    <sheetView zoomScalePageLayoutView="0" workbookViewId="0" topLeftCell="A3">
      <pane xSplit="13" ySplit="6" topLeftCell="FW9" activePane="bottomRight" state="frozen"/>
      <selection pane="topLeft" activeCell="A3" sqref="A3"/>
      <selection pane="topRight" activeCell="M3" sqref="M3"/>
      <selection pane="bottomLeft" activeCell="A9" sqref="A9"/>
      <selection pane="bottomRight" activeCell="GW14" sqref="GW14"/>
    </sheetView>
  </sheetViews>
  <sheetFormatPr defaultColWidth="9.140625" defaultRowHeight="15"/>
  <cols>
    <col min="1" max="2" width="2.57421875" style="47" customWidth="1"/>
    <col min="3" max="3" width="6.57421875" style="47" bestFit="1" customWidth="1"/>
    <col min="4" max="4" width="2.8515625" style="47" customWidth="1"/>
    <col min="5" max="5" width="10.140625" style="47" customWidth="1"/>
    <col min="6" max="6" width="18.140625" style="47" customWidth="1"/>
    <col min="7" max="7" width="7.421875" style="47" customWidth="1"/>
    <col min="8" max="8" width="9.00390625" style="47" customWidth="1"/>
    <col min="9" max="11" width="2.57421875" style="47" hidden="1" customWidth="1"/>
    <col min="12" max="13" width="7.57421875" style="47" customWidth="1"/>
    <col min="14" max="19" width="2.8515625" style="47" customWidth="1"/>
    <col min="20" max="25" width="2.8515625" style="47" hidden="1" customWidth="1"/>
    <col min="26" max="34" width="2.8515625" style="47" customWidth="1"/>
    <col min="35" max="40" width="2.8515625" style="47" hidden="1" customWidth="1"/>
    <col min="41" max="47" width="2.8515625" style="47" customWidth="1"/>
    <col min="48" max="53" width="2.8515625" style="47" hidden="1" customWidth="1"/>
    <col min="54" max="60" width="2.8515625" style="47" customWidth="1"/>
    <col min="61" max="66" width="2.8515625" style="47" hidden="1" customWidth="1"/>
    <col min="67" max="75" width="2.8515625" style="47" customWidth="1"/>
    <col min="76" max="81" width="2.8515625" style="47" hidden="1" customWidth="1"/>
    <col min="82" max="88" width="2.8515625" style="47" customWidth="1"/>
    <col min="89" max="94" width="2.8515625" style="47" hidden="1" customWidth="1"/>
    <col min="95" max="101" width="2.8515625" style="47" customWidth="1"/>
    <col min="102" max="107" width="2.8515625" style="47" hidden="1" customWidth="1"/>
    <col min="108" max="114" width="2.8515625" style="47" customWidth="1"/>
    <col min="115" max="120" width="2.8515625" style="47" hidden="1" customWidth="1"/>
    <col min="121" max="127" width="2.8515625" style="47" customWidth="1"/>
    <col min="128" max="133" width="2.8515625" style="47" hidden="1" customWidth="1"/>
    <col min="134" max="142" width="2.8515625" style="47" customWidth="1"/>
    <col min="143" max="148" width="2.8515625" style="47" hidden="1" customWidth="1"/>
    <col min="149" max="155" width="2.8515625" style="47" customWidth="1"/>
    <col min="156" max="161" width="2.8515625" style="47" hidden="1" customWidth="1"/>
    <col min="162" max="168" width="2.8515625" style="47" customWidth="1"/>
    <col min="169" max="174" width="2.8515625" style="47" hidden="1" customWidth="1"/>
    <col min="175" max="181" width="2.8515625" style="47" customWidth="1"/>
    <col min="182" max="187" width="2.8515625" style="47" hidden="1" customWidth="1"/>
    <col min="188" max="194" width="2.8515625" style="47" customWidth="1"/>
    <col min="195" max="200" width="2.8515625" style="47" hidden="1" customWidth="1"/>
    <col min="201" max="207" width="2.8515625" style="47" customWidth="1"/>
    <col min="208" max="213" width="2.8515625" style="47" hidden="1" customWidth="1"/>
    <col min="214" max="220" width="2.8515625" style="47" customWidth="1"/>
    <col min="221" max="226" width="2.8515625" style="47" hidden="1" customWidth="1"/>
    <col min="227" max="233" width="2.8515625" style="47" customWidth="1"/>
    <col min="234" max="239" width="2.8515625" style="47" hidden="1" customWidth="1"/>
    <col min="240" max="240" width="2.8515625" style="47" customWidth="1"/>
    <col min="241" max="16384" width="9.140625" style="47" customWidth="1"/>
  </cols>
  <sheetData>
    <row r="1" s="24" customFormat="1" ht="15" customHeight="1">
      <c r="A1" s="24" t="s">
        <v>0</v>
      </c>
    </row>
    <row r="2" s="24" customFormat="1" ht="15" customHeight="1">
      <c r="A2" s="24" t="s">
        <v>1</v>
      </c>
    </row>
    <row r="3" s="24" customFormat="1" ht="15" customHeight="1">
      <c r="A3" s="24" t="s">
        <v>33</v>
      </c>
    </row>
    <row r="4" s="24" customFormat="1" ht="15" customHeight="1">
      <c r="A4" s="24" t="s">
        <v>46</v>
      </c>
    </row>
    <row r="5" s="25" customFormat="1" ht="15"/>
    <row r="6" spans="1:240" s="26" customFormat="1" ht="20.25" customHeight="1">
      <c r="A6" s="199" t="s">
        <v>2</v>
      </c>
      <c r="B6" s="199" t="s">
        <v>3</v>
      </c>
      <c r="C6" s="224" t="s">
        <v>632</v>
      </c>
      <c r="D6" s="224"/>
      <c r="E6" s="200" t="s">
        <v>542</v>
      </c>
      <c r="F6" s="199" t="s">
        <v>4</v>
      </c>
      <c r="G6" s="198"/>
      <c r="H6" s="199" t="s">
        <v>5</v>
      </c>
      <c r="I6" s="203"/>
      <c r="J6" s="204"/>
      <c r="K6" s="205"/>
      <c r="L6" s="197" t="s">
        <v>6</v>
      </c>
      <c r="M6" s="197" t="s">
        <v>7</v>
      </c>
      <c r="N6" s="212" t="s">
        <v>34</v>
      </c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158">
        <v>4</v>
      </c>
      <c r="AA6" s="212" t="s">
        <v>18</v>
      </c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158">
        <v>6</v>
      </c>
      <c r="AP6" s="212" t="s">
        <v>19</v>
      </c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158">
        <v>2</v>
      </c>
      <c r="BC6" s="212" t="s">
        <v>20</v>
      </c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158">
        <v>3</v>
      </c>
      <c r="BP6" s="212" t="s">
        <v>21</v>
      </c>
      <c r="BQ6" s="213"/>
      <c r="BR6" s="213"/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/>
      <c r="CD6" s="158">
        <v>5</v>
      </c>
      <c r="CE6" s="212" t="s">
        <v>22</v>
      </c>
      <c r="CF6" s="213"/>
      <c r="CG6" s="213"/>
      <c r="CH6" s="213"/>
      <c r="CI6" s="213"/>
      <c r="CJ6" s="213"/>
      <c r="CK6" s="213"/>
      <c r="CL6" s="213"/>
      <c r="CM6" s="213"/>
      <c r="CN6" s="213"/>
      <c r="CO6" s="213"/>
      <c r="CP6" s="213"/>
      <c r="CQ6" s="158">
        <v>2</v>
      </c>
      <c r="CR6" s="212" t="s">
        <v>23</v>
      </c>
      <c r="CS6" s="213"/>
      <c r="CT6" s="213"/>
      <c r="CU6" s="213"/>
      <c r="CV6" s="213"/>
      <c r="CW6" s="213"/>
      <c r="CX6" s="213"/>
      <c r="CY6" s="213"/>
      <c r="CZ6" s="213"/>
      <c r="DA6" s="213"/>
      <c r="DB6" s="213"/>
      <c r="DC6" s="213"/>
      <c r="DD6" s="158">
        <v>3</v>
      </c>
      <c r="DE6" s="212" t="s">
        <v>24</v>
      </c>
      <c r="DF6" s="213"/>
      <c r="DG6" s="213"/>
      <c r="DH6" s="213"/>
      <c r="DI6" s="213"/>
      <c r="DJ6" s="213"/>
      <c r="DK6" s="213"/>
      <c r="DL6" s="213"/>
      <c r="DM6" s="213"/>
      <c r="DN6" s="213"/>
      <c r="DO6" s="213"/>
      <c r="DP6" s="213"/>
      <c r="DQ6" s="158">
        <v>4</v>
      </c>
      <c r="DR6" s="212" t="s">
        <v>25</v>
      </c>
      <c r="DS6" s="213"/>
      <c r="DT6" s="213"/>
      <c r="DU6" s="213"/>
      <c r="DV6" s="213"/>
      <c r="DW6" s="213"/>
      <c r="DX6" s="213"/>
      <c r="DY6" s="213"/>
      <c r="DZ6" s="213"/>
      <c r="EA6" s="213"/>
      <c r="EB6" s="213"/>
      <c r="EC6" s="213"/>
      <c r="ED6" s="158">
        <v>2</v>
      </c>
      <c r="EE6" s="212" t="s">
        <v>40</v>
      </c>
      <c r="EF6" s="213"/>
      <c r="EG6" s="213"/>
      <c r="EH6" s="213"/>
      <c r="EI6" s="213"/>
      <c r="EJ6" s="213"/>
      <c r="EK6" s="213"/>
      <c r="EL6" s="213"/>
      <c r="EM6" s="213"/>
      <c r="EN6" s="213"/>
      <c r="EO6" s="213"/>
      <c r="EP6" s="213"/>
      <c r="EQ6" s="213"/>
      <c r="ER6" s="213"/>
      <c r="ES6" s="158">
        <v>4</v>
      </c>
      <c r="ET6" s="212" t="s">
        <v>27</v>
      </c>
      <c r="EU6" s="213"/>
      <c r="EV6" s="213"/>
      <c r="EW6" s="213"/>
      <c r="EX6" s="213"/>
      <c r="EY6" s="213"/>
      <c r="EZ6" s="213"/>
      <c r="FA6" s="213"/>
      <c r="FB6" s="213"/>
      <c r="FC6" s="213"/>
      <c r="FD6" s="213"/>
      <c r="FE6" s="213"/>
      <c r="FF6" s="158">
        <v>3</v>
      </c>
      <c r="FG6" s="212" t="s">
        <v>29</v>
      </c>
      <c r="FH6" s="213"/>
      <c r="FI6" s="213"/>
      <c r="FJ6" s="213"/>
      <c r="FK6" s="213"/>
      <c r="FL6" s="213"/>
      <c r="FM6" s="213"/>
      <c r="FN6" s="213"/>
      <c r="FO6" s="213"/>
      <c r="FP6" s="213"/>
      <c r="FQ6" s="213"/>
      <c r="FR6" s="213"/>
      <c r="FS6" s="158">
        <v>2</v>
      </c>
      <c r="FT6" s="212" t="s">
        <v>41</v>
      </c>
      <c r="FU6" s="213"/>
      <c r="FV6" s="213"/>
      <c r="FW6" s="213"/>
      <c r="FX6" s="213"/>
      <c r="FY6" s="213"/>
      <c r="FZ6" s="213"/>
      <c r="GA6" s="213"/>
      <c r="GB6" s="213"/>
      <c r="GC6" s="213"/>
      <c r="GD6" s="213"/>
      <c r="GE6" s="213"/>
      <c r="GF6" s="158">
        <v>4</v>
      </c>
      <c r="GG6" s="212" t="s">
        <v>42</v>
      </c>
      <c r="GH6" s="213"/>
      <c r="GI6" s="213"/>
      <c r="GJ6" s="213"/>
      <c r="GK6" s="213"/>
      <c r="GL6" s="213"/>
      <c r="GM6" s="213"/>
      <c r="GN6" s="213"/>
      <c r="GO6" s="213"/>
      <c r="GP6" s="213"/>
      <c r="GQ6" s="213"/>
      <c r="GR6" s="213"/>
      <c r="GS6" s="158">
        <v>2</v>
      </c>
      <c r="GT6" s="212" t="s">
        <v>43</v>
      </c>
      <c r="GU6" s="213"/>
      <c r="GV6" s="213"/>
      <c r="GW6" s="213"/>
      <c r="GX6" s="213"/>
      <c r="GY6" s="213"/>
      <c r="GZ6" s="213"/>
      <c r="HA6" s="213"/>
      <c r="HB6" s="213"/>
      <c r="HC6" s="213"/>
      <c r="HD6" s="213"/>
      <c r="HE6" s="213"/>
      <c r="HF6" s="158">
        <v>3</v>
      </c>
      <c r="HG6" s="212" t="s">
        <v>44</v>
      </c>
      <c r="HH6" s="213"/>
      <c r="HI6" s="213"/>
      <c r="HJ6" s="213"/>
      <c r="HK6" s="213"/>
      <c r="HL6" s="213"/>
      <c r="HM6" s="213"/>
      <c r="HN6" s="213"/>
      <c r="HO6" s="213"/>
      <c r="HP6" s="213"/>
      <c r="HQ6" s="213"/>
      <c r="HR6" s="213"/>
      <c r="HS6" s="158">
        <v>3</v>
      </c>
      <c r="HT6" s="214" t="s">
        <v>641</v>
      </c>
      <c r="HU6" s="215"/>
      <c r="HV6" s="215"/>
      <c r="HW6" s="215"/>
      <c r="HX6" s="215"/>
      <c r="HY6" s="215"/>
      <c r="HZ6" s="215"/>
      <c r="IA6" s="215"/>
      <c r="IB6" s="215"/>
      <c r="IC6" s="215"/>
      <c r="ID6" s="215"/>
      <c r="IE6" s="215"/>
      <c r="IF6" s="158">
        <v>2</v>
      </c>
    </row>
    <row r="7" spans="1:240" s="27" customFormat="1" ht="15.75" customHeight="1">
      <c r="A7" s="199"/>
      <c r="B7" s="198"/>
      <c r="C7" s="225" t="s">
        <v>633</v>
      </c>
      <c r="D7" s="225" t="s">
        <v>634</v>
      </c>
      <c r="E7" s="201"/>
      <c r="F7" s="198"/>
      <c r="G7" s="198"/>
      <c r="H7" s="198"/>
      <c r="I7" s="206"/>
      <c r="J7" s="207"/>
      <c r="K7" s="208"/>
      <c r="L7" s="198"/>
      <c r="M7" s="198"/>
      <c r="N7" s="214" t="s">
        <v>8</v>
      </c>
      <c r="O7" s="215"/>
      <c r="P7" s="215"/>
      <c r="Q7" s="215"/>
      <c r="R7" s="215"/>
      <c r="S7" s="216"/>
      <c r="T7" s="214" t="s">
        <v>9</v>
      </c>
      <c r="U7" s="215"/>
      <c r="V7" s="215"/>
      <c r="W7" s="215"/>
      <c r="X7" s="215"/>
      <c r="Y7" s="216"/>
      <c r="Z7" s="217" t="s">
        <v>10</v>
      </c>
      <c r="AA7" s="219" t="s">
        <v>8</v>
      </c>
      <c r="AB7" s="220"/>
      <c r="AC7" s="220"/>
      <c r="AD7" s="220"/>
      <c r="AE7" s="220"/>
      <c r="AF7" s="220"/>
      <c r="AG7" s="220"/>
      <c r="AH7" s="220"/>
      <c r="AI7" s="214" t="s">
        <v>9</v>
      </c>
      <c r="AJ7" s="215"/>
      <c r="AK7" s="215"/>
      <c r="AL7" s="215"/>
      <c r="AM7" s="215"/>
      <c r="AN7" s="216"/>
      <c r="AO7" s="217" t="s">
        <v>10</v>
      </c>
      <c r="AP7" s="219" t="s">
        <v>8</v>
      </c>
      <c r="AQ7" s="220"/>
      <c r="AR7" s="220"/>
      <c r="AS7" s="220"/>
      <c r="AT7" s="220"/>
      <c r="AU7" s="220"/>
      <c r="AV7" s="214" t="s">
        <v>9</v>
      </c>
      <c r="AW7" s="215"/>
      <c r="AX7" s="215"/>
      <c r="AY7" s="215"/>
      <c r="AZ7" s="215"/>
      <c r="BA7" s="216"/>
      <c r="BB7" s="217" t="s">
        <v>10</v>
      </c>
      <c r="BC7" s="214" t="s">
        <v>8</v>
      </c>
      <c r="BD7" s="215"/>
      <c r="BE7" s="215"/>
      <c r="BF7" s="215"/>
      <c r="BG7" s="215"/>
      <c r="BH7" s="216"/>
      <c r="BI7" s="214" t="s">
        <v>9</v>
      </c>
      <c r="BJ7" s="215"/>
      <c r="BK7" s="215"/>
      <c r="BL7" s="215"/>
      <c r="BM7" s="215"/>
      <c r="BN7" s="216"/>
      <c r="BO7" s="217" t="s">
        <v>10</v>
      </c>
      <c r="BP7" s="219" t="s">
        <v>8</v>
      </c>
      <c r="BQ7" s="220"/>
      <c r="BR7" s="220"/>
      <c r="BS7" s="220"/>
      <c r="BT7" s="220"/>
      <c r="BU7" s="220"/>
      <c r="BV7" s="220"/>
      <c r="BW7" s="220"/>
      <c r="BX7" s="214" t="s">
        <v>9</v>
      </c>
      <c r="BY7" s="215"/>
      <c r="BZ7" s="215"/>
      <c r="CA7" s="215"/>
      <c r="CB7" s="215"/>
      <c r="CC7" s="216"/>
      <c r="CD7" s="217" t="s">
        <v>10</v>
      </c>
      <c r="CE7" s="219" t="s">
        <v>8</v>
      </c>
      <c r="CF7" s="220"/>
      <c r="CG7" s="220"/>
      <c r="CH7" s="220"/>
      <c r="CI7" s="220"/>
      <c r="CJ7" s="220"/>
      <c r="CK7" s="214" t="s">
        <v>9</v>
      </c>
      <c r="CL7" s="215"/>
      <c r="CM7" s="215"/>
      <c r="CN7" s="215"/>
      <c r="CO7" s="215"/>
      <c r="CP7" s="216"/>
      <c r="CQ7" s="217" t="s">
        <v>10</v>
      </c>
      <c r="CR7" s="219" t="s">
        <v>8</v>
      </c>
      <c r="CS7" s="220"/>
      <c r="CT7" s="220"/>
      <c r="CU7" s="220"/>
      <c r="CV7" s="220"/>
      <c r="CW7" s="220"/>
      <c r="CX7" s="214" t="s">
        <v>9</v>
      </c>
      <c r="CY7" s="215"/>
      <c r="CZ7" s="215"/>
      <c r="DA7" s="215"/>
      <c r="DB7" s="215"/>
      <c r="DC7" s="216"/>
      <c r="DD7" s="217" t="s">
        <v>10</v>
      </c>
      <c r="DE7" s="219" t="s">
        <v>8</v>
      </c>
      <c r="DF7" s="220"/>
      <c r="DG7" s="220"/>
      <c r="DH7" s="220"/>
      <c r="DI7" s="220"/>
      <c r="DJ7" s="220"/>
      <c r="DK7" s="214" t="s">
        <v>9</v>
      </c>
      <c r="DL7" s="215"/>
      <c r="DM7" s="215"/>
      <c r="DN7" s="215"/>
      <c r="DO7" s="215"/>
      <c r="DP7" s="216"/>
      <c r="DQ7" s="217" t="s">
        <v>10</v>
      </c>
      <c r="DR7" s="219" t="s">
        <v>8</v>
      </c>
      <c r="DS7" s="220"/>
      <c r="DT7" s="220"/>
      <c r="DU7" s="220"/>
      <c r="DV7" s="220"/>
      <c r="DW7" s="220"/>
      <c r="DX7" s="214" t="s">
        <v>9</v>
      </c>
      <c r="DY7" s="215"/>
      <c r="DZ7" s="215"/>
      <c r="EA7" s="215"/>
      <c r="EB7" s="215"/>
      <c r="EC7" s="216"/>
      <c r="ED7" s="217" t="s">
        <v>10</v>
      </c>
      <c r="EE7" s="219" t="s">
        <v>8</v>
      </c>
      <c r="EF7" s="220"/>
      <c r="EG7" s="220"/>
      <c r="EH7" s="220"/>
      <c r="EI7" s="220"/>
      <c r="EJ7" s="220"/>
      <c r="EK7" s="220"/>
      <c r="EL7" s="220"/>
      <c r="EM7" s="214" t="s">
        <v>9</v>
      </c>
      <c r="EN7" s="215"/>
      <c r="EO7" s="215"/>
      <c r="EP7" s="215"/>
      <c r="EQ7" s="215"/>
      <c r="ER7" s="216"/>
      <c r="ES7" s="217" t="s">
        <v>10</v>
      </c>
      <c r="ET7" s="219" t="s">
        <v>8</v>
      </c>
      <c r="EU7" s="220"/>
      <c r="EV7" s="220"/>
      <c r="EW7" s="220"/>
      <c r="EX7" s="220"/>
      <c r="EY7" s="220"/>
      <c r="EZ7" s="214" t="s">
        <v>9</v>
      </c>
      <c r="FA7" s="215"/>
      <c r="FB7" s="215"/>
      <c r="FC7" s="215"/>
      <c r="FD7" s="215"/>
      <c r="FE7" s="216"/>
      <c r="FF7" s="217" t="s">
        <v>10</v>
      </c>
      <c r="FG7" s="219" t="s">
        <v>8</v>
      </c>
      <c r="FH7" s="220"/>
      <c r="FI7" s="220"/>
      <c r="FJ7" s="220"/>
      <c r="FK7" s="220"/>
      <c r="FL7" s="220"/>
      <c r="FM7" s="214" t="s">
        <v>9</v>
      </c>
      <c r="FN7" s="215"/>
      <c r="FO7" s="215"/>
      <c r="FP7" s="215"/>
      <c r="FQ7" s="215"/>
      <c r="FR7" s="216"/>
      <c r="FS7" s="217" t="s">
        <v>10</v>
      </c>
      <c r="FT7" s="219" t="s">
        <v>8</v>
      </c>
      <c r="FU7" s="220"/>
      <c r="FV7" s="220"/>
      <c r="FW7" s="220"/>
      <c r="FX7" s="220"/>
      <c r="FY7" s="220"/>
      <c r="FZ7" s="214" t="s">
        <v>9</v>
      </c>
      <c r="GA7" s="215"/>
      <c r="GB7" s="215"/>
      <c r="GC7" s="215"/>
      <c r="GD7" s="215"/>
      <c r="GE7" s="216"/>
      <c r="GF7" s="217" t="s">
        <v>10</v>
      </c>
      <c r="GG7" s="219" t="s">
        <v>8</v>
      </c>
      <c r="GH7" s="220"/>
      <c r="GI7" s="220"/>
      <c r="GJ7" s="220"/>
      <c r="GK7" s="220"/>
      <c r="GL7" s="220"/>
      <c r="GM7" s="214" t="s">
        <v>9</v>
      </c>
      <c r="GN7" s="215"/>
      <c r="GO7" s="215"/>
      <c r="GP7" s="215"/>
      <c r="GQ7" s="215"/>
      <c r="GR7" s="216"/>
      <c r="GS7" s="217" t="s">
        <v>10</v>
      </c>
      <c r="GT7" s="219" t="s">
        <v>8</v>
      </c>
      <c r="GU7" s="220"/>
      <c r="GV7" s="220"/>
      <c r="GW7" s="220"/>
      <c r="GX7" s="220"/>
      <c r="GY7" s="220"/>
      <c r="GZ7" s="214" t="s">
        <v>9</v>
      </c>
      <c r="HA7" s="215"/>
      <c r="HB7" s="215"/>
      <c r="HC7" s="215"/>
      <c r="HD7" s="215"/>
      <c r="HE7" s="216"/>
      <c r="HF7" s="217" t="s">
        <v>10</v>
      </c>
      <c r="HG7" s="219" t="s">
        <v>8</v>
      </c>
      <c r="HH7" s="220"/>
      <c r="HI7" s="220"/>
      <c r="HJ7" s="220"/>
      <c r="HK7" s="220"/>
      <c r="HL7" s="220"/>
      <c r="HM7" s="214" t="s">
        <v>9</v>
      </c>
      <c r="HN7" s="215"/>
      <c r="HO7" s="215"/>
      <c r="HP7" s="215"/>
      <c r="HQ7" s="215"/>
      <c r="HR7" s="216"/>
      <c r="HS7" s="217" t="s">
        <v>10</v>
      </c>
      <c r="HT7" s="219" t="s">
        <v>8</v>
      </c>
      <c r="HU7" s="220"/>
      <c r="HV7" s="220"/>
      <c r="HW7" s="220"/>
      <c r="HX7" s="220"/>
      <c r="HY7" s="220"/>
      <c r="HZ7" s="214" t="s">
        <v>9</v>
      </c>
      <c r="IA7" s="215"/>
      <c r="IB7" s="215"/>
      <c r="IC7" s="215"/>
      <c r="ID7" s="215"/>
      <c r="IE7" s="216"/>
      <c r="IF7" s="217" t="s">
        <v>10</v>
      </c>
    </row>
    <row r="8" spans="1:240" s="86" customFormat="1" ht="36" customHeight="1">
      <c r="A8" s="199"/>
      <c r="B8" s="198"/>
      <c r="C8" s="225"/>
      <c r="D8" s="225"/>
      <c r="E8" s="202"/>
      <c r="F8" s="198"/>
      <c r="G8" s="198"/>
      <c r="H8" s="198"/>
      <c r="I8" s="209"/>
      <c r="J8" s="210"/>
      <c r="K8" s="211"/>
      <c r="L8" s="198"/>
      <c r="M8" s="198"/>
      <c r="N8" s="137" t="s">
        <v>11</v>
      </c>
      <c r="O8" s="137" t="s">
        <v>12</v>
      </c>
      <c r="P8" s="138" t="s">
        <v>13</v>
      </c>
      <c r="Q8" s="138" t="s">
        <v>14</v>
      </c>
      <c r="R8" s="138" t="s">
        <v>15</v>
      </c>
      <c r="S8" s="138" t="s">
        <v>16</v>
      </c>
      <c r="T8" s="137" t="s">
        <v>11</v>
      </c>
      <c r="U8" s="137" t="s">
        <v>12</v>
      </c>
      <c r="V8" s="138" t="s">
        <v>13</v>
      </c>
      <c r="W8" s="138" t="s">
        <v>14</v>
      </c>
      <c r="X8" s="138" t="s">
        <v>15</v>
      </c>
      <c r="Y8" s="139" t="s">
        <v>17</v>
      </c>
      <c r="Z8" s="221"/>
      <c r="AA8" s="137" t="s">
        <v>11</v>
      </c>
      <c r="AB8" s="137" t="s">
        <v>11</v>
      </c>
      <c r="AC8" s="137" t="s">
        <v>12</v>
      </c>
      <c r="AD8" s="137" t="s">
        <v>12</v>
      </c>
      <c r="AE8" s="138" t="s">
        <v>13</v>
      </c>
      <c r="AF8" s="138" t="s">
        <v>14</v>
      </c>
      <c r="AG8" s="138" t="s">
        <v>15</v>
      </c>
      <c r="AH8" s="138" t="s">
        <v>17</v>
      </c>
      <c r="AI8" s="137" t="s">
        <v>11</v>
      </c>
      <c r="AJ8" s="137" t="s">
        <v>12</v>
      </c>
      <c r="AK8" s="138" t="s">
        <v>13</v>
      </c>
      <c r="AL8" s="138" t="s">
        <v>14</v>
      </c>
      <c r="AM8" s="138" t="s">
        <v>15</v>
      </c>
      <c r="AN8" s="138" t="s">
        <v>17</v>
      </c>
      <c r="AO8" s="218"/>
      <c r="AP8" s="137" t="s">
        <v>11</v>
      </c>
      <c r="AQ8" s="137" t="s">
        <v>12</v>
      </c>
      <c r="AR8" s="138" t="s">
        <v>13</v>
      </c>
      <c r="AS8" s="138" t="s">
        <v>14</v>
      </c>
      <c r="AT8" s="138" t="s">
        <v>15</v>
      </c>
      <c r="AU8" s="138" t="s">
        <v>17</v>
      </c>
      <c r="AV8" s="137" t="s">
        <v>11</v>
      </c>
      <c r="AW8" s="137" t="s">
        <v>12</v>
      </c>
      <c r="AX8" s="138" t="s">
        <v>13</v>
      </c>
      <c r="AY8" s="138" t="s">
        <v>14</v>
      </c>
      <c r="AZ8" s="138" t="s">
        <v>15</v>
      </c>
      <c r="BA8" s="138" t="s">
        <v>17</v>
      </c>
      <c r="BB8" s="218"/>
      <c r="BC8" s="137" t="s">
        <v>11</v>
      </c>
      <c r="BD8" s="137" t="s">
        <v>12</v>
      </c>
      <c r="BE8" s="138" t="s">
        <v>13</v>
      </c>
      <c r="BF8" s="138" t="s">
        <v>14</v>
      </c>
      <c r="BG8" s="138" t="s">
        <v>15</v>
      </c>
      <c r="BH8" s="138" t="s">
        <v>16</v>
      </c>
      <c r="BI8" s="137" t="s">
        <v>11</v>
      </c>
      <c r="BJ8" s="137" t="s">
        <v>12</v>
      </c>
      <c r="BK8" s="138" t="s">
        <v>13</v>
      </c>
      <c r="BL8" s="138" t="s">
        <v>14</v>
      </c>
      <c r="BM8" s="138" t="s">
        <v>15</v>
      </c>
      <c r="BN8" s="138" t="s">
        <v>17</v>
      </c>
      <c r="BO8" s="218"/>
      <c r="BP8" s="137" t="s">
        <v>11</v>
      </c>
      <c r="BQ8" s="137" t="s">
        <v>11</v>
      </c>
      <c r="BR8" s="137" t="s">
        <v>12</v>
      </c>
      <c r="BS8" s="137" t="s">
        <v>12</v>
      </c>
      <c r="BT8" s="138" t="s">
        <v>13</v>
      </c>
      <c r="BU8" s="138" t="s">
        <v>14</v>
      </c>
      <c r="BV8" s="138" t="s">
        <v>15</v>
      </c>
      <c r="BW8" s="138" t="s">
        <v>17</v>
      </c>
      <c r="BX8" s="137" t="s">
        <v>11</v>
      </c>
      <c r="BY8" s="137" t="s">
        <v>12</v>
      </c>
      <c r="BZ8" s="138" t="s">
        <v>13</v>
      </c>
      <c r="CA8" s="138" t="s">
        <v>14</v>
      </c>
      <c r="CB8" s="138" t="s">
        <v>15</v>
      </c>
      <c r="CC8" s="138" t="s">
        <v>17</v>
      </c>
      <c r="CD8" s="218"/>
      <c r="CE8" s="137" t="s">
        <v>11</v>
      </c>
      <c r="CF8" s="137" t="s">
        <v>12</v>
      </c>
      <c r="CG8" s="138" t="s">
        <v>13</v>
      </c>
      <c r="CH8" s="138" t="s">
        <v>14</v>
      </c>
      <c r="CI8" s="138" t="s">
        <v>15</v>
      </c>
      <c r="CJ8" s="138" t="s">
        <v>17</v>
      </c>
      <c r="CK8" s="137" t="s">
        <v>11</v>
      </c>
      <c r="CL8" s="137" t="s">
        <v>12</v>
      </c>
      <c r="CM8" s="138" t="s">
        <v>13</v>
      </c>
      <c r="CN8" s="138" t="s">
        <v>14</v>
      </c>
      <c r="CO8" s="138" t="s">
        <v>15</v>
      </c>
      <c r="CP8" s="138" t="s">
        <v>17</v>
      </c>
      <c r="CQ8" s="218"/>
      <c r="CR8" s="137" t="s">
        <v>11</v>
      </c>
      <c r="CS8" s="137" t="s">
        <v>12</v>
      </c>
      <c r="CT8" s="138" t="s">
        <v>13</v>
      </c>
      <c r="CU8" s="138" t="s">
        <v>14</v>
      </c>
      <c r="CV8" s="138" t="s">
        <v>15</v>
      </c>
      <c r="CW8" s="138" t="s">
        <v>17</v>
      </c>
      <c r="CX8" s="137" t="s">
        <v>11</v>
      </c>
      <c r="CY8" s="137" t="s">
        <v>12</v>
      </c>
      <c r="CZ8" s="138" t="s">
        <v>13</v>
      </c>
      <c r="DA8" s="138" t="s">
        <v>14</v>
      </c>
      <c r="DB8" s="138" t="s">
        <v>15</v>
      </c>
      <c r="DC8" s="138" t="s">
        <v>17</v>
      </c>
      <c r="DD8" s="218"/>
      <c r="DE8" s="137" t="s">
        <v>11</v>
      </c>
      <c r="DF8" s="137" t="s">
        <v>12</v>
      </c>
      <c r="DG8" s="138" t="s">
        <v>13</v>
      </c>
      <c r="DH8" s="138" t="s">
        <v>14</v>
      </c>
      <c r="DI8" s="138" t="s">
        <v>15</v>
      </c>
      <c r="DJ8" s="138" t="s">
        <v>17</v>
      </c>
      <c r="DK8" s="137" t="s">
        <v>11</v>
      </c>
      <c r="DL8" s="137" t="s">
        <v>12</v>
      </c>
      <c r="DM8" s="138" t="s">
        <v>13</v>
      </c>
      <c r="DN8" s="138" t="s">
        <v>14</v>
      </c>
      <c r="DO8" s="138" t="s">
        <v>15</v>
      </c>
      <c r="DP8" s="138" t="s">
        <v>17</v>
      </c>
      <c r="DQ8" s="218"/>
      <c r="DR8" s="137" t="s">
        <v>11</v>
      </c>
      <c r="DS8" s="137" t="s">
        <v>12</v>
      </c>
      <c r="DT8" s="138" t="s">
        <v>13</v>
      </c>
      <c r="DU8" s="138" t="s">
        <v>14</v>
      </c>
      <c r="DV8" s="138" t="s">
        <v>15</v>
      </c>
      <c r="DW8" s="138" t="s">
        <v>17</v>
      </c>
      <c r="DX8" s="137" t="s">
        <v>11</v>
      </c>
      <c r="DY8" s="137" t="s">
        <v>12</v>
      </c>
      <c r="DZ8" s="138" t="s">
        <v>13</v>
      </c>
      <c r="EA8" s="138" t="s">
        <v>14</v>
      </c>
      <c r="EB8" s="138" t="s">
        <v>15</v>
      </c>
      <c r="EC8" s="138" t="s">
        <v>17</v>
      </c>
      <c r="ED8" s="218"/>
      <c r="EE8" s="137" t="s">
        <v>11</v>
      </c>
      <c r="EF8" s="137" t="s">
        <v>11</v>
      </c>
      <c r="EG8" s="137" t="s">
        <v>12</v>
      </c>
      <c r="EH8" s="137" t="s">
        <v>12</v>
      </c>
      <c r="EI8" s="138" t="s">
        <v>13</v>
      </c>
      <c r="EJ8" s="138" t="s">
        <v>14</v>
      </c>
      <c r="EK8" s="138" t="s">
        <v>15</v>
      </c>
      <c r="EL8" s="138" t="s">
        <v>17</v>
      </c>
      <c r="EM8" s="137" t="s">
        <v>11</v>
      </c>
      <c r="EN8" s="137" t="s">
        <v>12</v>
      </c>
      <c r="EO8" s="138" t="s">
        <v>13</v>
      </c>
      <c r="EP8" s="138" t="s">
        <v>14</v>
      </c>
      <c r="EQ8" s="138" t="s">
        <v>15</v>
      </c>
      <c r="ER8" s="138" t="s">
        <v>17</v>
      </c>
      <c r="ES8" s="218"/>
      <c r="ET8" s="137" t="s">
        <v>11</v>
      </c>
      <c r="EU8" s="137" t="s">
        <v>12</v>
      </c>
      <c r="EV8" s="138" t="s">
        <v>13</v>
      </c>
      <c r="EW8" s="138" t="s">
        <v>14</v>
      </c>
      <c r="EX8" s="138" t="s">
        <v>15</v>
      </c>
      <c r="EY8" s="138" t="s">
        <v>17</v>
      </c>
      <c r="EZ8" s="137" t="s">
        <v>11</v>
      </c>
      <c r="FA8" s="137" t="s">
        <v>12</v>
      </c>
      <c r="FB8" s="138" t="s">
        <v>13</v>
      </c>
      <c r="FC8" s="138" t="s">
        <v>14</v>
      </c>
      <c r="FD8" s="138" t="s">
        <v>15</v>
      </c>
      <c r="FE8" s="138" t="s">
        <v>17</v>
      </c>
      <c r="FF8" s="218"/>
      <c r="FG8" s="137" t="s">
        <v>11</v>
      </c>
      <c r="FH8" s="137" t="s">
        <v>12</v>
      </c>
      <c r="FI8" s="138" t="s">
        <v>13</v>
      </c>
      <c r="FJ8" s="138" t="s">
        <v>14</v>
      </c>
      <c r="FK8" s="138" t="s">
        <v>15</v>
      </c>
      <c r="FL8" s="138" t="s">
        <v>17</v>
      </c>
      <c r="FM8" s="137" t="s">
        <v>11</v>
      </c>
      <c r="FN8" s="137" t="s">
        <v>12</v>
      </c>
      <c r="FO8" s="138" t="s">
        <v>13</v>
      </c>
      <c r="FP8" s="138" t="s">
        <v>14</v>
      </c>
      <c r="FQ8" s="138" t="s">
        <v>15</v>
      </c>
      <c r="FR8" s="138" t="s">
        <v>17</v>
      </c>
      <c r="FS8" s="218"/>
      <c r="FT8" s="137" t="s">
        <v>11</v>
      </c>
      <c r="FU8" s="137" t="s">
        <v>12</v>
      </c>
      <c r="FV8" s="138" t="s">
        <v>13</v>
      </c>
      <c r="FW8" s="138" t="s">
        <v>14</v>
      </c>
      <c r="FX8" s="138" t="s">
        <v>15</v>
      </c>
      <c r="FY8" s="138" t="s">
        <v>17</v>
      </c>
      <c r="FZ8" s="137" t="s">
        <v>11</v>
      </c>
      <c r="GA8" s="137" t="s">
        <v>12</v>
      </c>
      <c r="GB8" s="138" t="s">
        <v>13</v>
      </c>
      <c r="GC8" s="138" t="s">
        <v>14</v>
      </c>
      <c r="GD8" s="138" t="s">
        <v>15</v>
      </c>
      <c r="GE8" s="138" t="s">
        <v>17</v>
      </c>
      <c r="GF8" s="218"/>
      <c r="GG8" s="137" t="s">
        <v>11</v>
      </c>
      <c r="GH8" s="137" t="s">
        <v>12</v>
      </c>
      <c r="GI8" s="138" t="s">
        <v>13</v>
      </c>
      <c r="GJ8" s="138" t="s">
        <v>14</v>
      </c>
      <c r="GK8" s="138" t="s">
        <v>15</v>
      </c>
      <c r="GL8" s="138" t="s">
        <v>17</v>
      </c>
      <c r="GM8" s="137" t="s">
        <v>11</v>
      </c>
      <c r="GN8" s="137" t="s">
        <v>12</v>
      </c>
      <c r="GO8" s="138" t="s">
        <v>13</v>
      </c>
      <c r="GP8" s="138" t="s">
        <v>14</v>
      </c>
      <c r="GQ8" s="138" t="s">
        <v>15</v>
      </c>
      <c r="GR8" s="138" t="s">
        <v>17</v>
      </c>
      <c r="GS8" s="218"/>
      <c r="GT8" s="137" t="s">
        <v>11</v>
      </c>
      <c r="GU8" s="137" t="s">
        <v>12</v>
      </c>
      <c r="GV8" s="138" t="s">
        <v>13</v>
      </c>
      <c r="GW8" s="138" t="s">
        <v>14</v>
      </c>
      <c r="GX8" s="138" t="s">
        <v>15</v>
      </c>
      <c r="GY8" s="138" t="s">
        <v>17</v>
      </c>
      <c r="GZ8" s="137" t="s">
        <v>11</v>
      </c>
      <c r="HA8" s="137" t="s">
        <v>12</v>
      </c>
      <c r="HB8" s="138" t="s">
        <v>13</v>
      </c>
      <c r="HC8" s="138" t="s">
        <v>14</v>
      </c>
      <c r="HD8" s="138" t="s">
        <v>15</v>
      </c>
      <c r="HE8" s="138" t="s">
        <v>17</v>
      </c>
      <c r="HF8" s="218"/>
      <c r="HG8" s="137" t="s">
        <v>11</v>
      </c>
      <c r="HH8" s="137" t="s">
        <v>12</v>
      </c>
      <c r="HI8" s="138" t="s">
        <v>13</v>
      </c>
      <c r="HJ8" s="138" t="s">
        <v>14</v>
      </c>
      <c r="HK8" s="138" t="s">
        <v>15</v>
      </c>
      <c r="HL8" s="138" t="s">
        <v>17</v>
      </c>
      <c r="HM8" s="137" t="s">
        <v>11</v>
      </c>
      <c r="HN8" s="137" t="s">
        <v>12</v>
      </c>
      <c r="HO8" s="138" t="s">
        <v>13</v>
      </c>
      <c r="HP8" s="138" t="s">
        <v>14</v>
      </c>
      <c r="HQ8" s="138" t="s">
        <v>15</v>
      </c>
      <c r="HR8" s="138" t="s">
        <v>17</v>
      </c>
      <c r="HS8" s="218"/>
      <c r="HT8" s="137" t="s">
        <v>11</v>
      </c>
      <c r="HU8" s="137" t="s">
        <v>12</v>
      </c>
      <c r="HV8" s="138" t="s">
        <v>13</v>
      </c>
      <c r="HW8" s="138" t="s">
        <v>14</v>
      </c>
      <c r="HX8" s="138" t="s">
        <v>15</v>
      </c>
      <c r="HY8" s="138" t="s">
        <v>17</v>
      </c>
      <c r="HZ8" s="137" t="s">
        <v>11</v>
      </c>
      <c r="IA8" s="137" t="s">
        <v>12</v>
      </c>
      <c r="IB8" s="138" t="s">
        <v>13</v>
      </c>
      <c r="IC8" s="138" t="s">
        <v>14</v>
      </c>
      <c r="ID8" s="138" t="s">
        <v>15</v>
      </c>
      <c r="IE8" s="138" t="s">
        <v>17</v>
      </c>
      <c r="IF8" s="218"/>
    </row>
    <row r="9" spans="1:240" s="40" customFormat="1" ht="21" customHeight="1">
      <c r="A9" s="30">
        <v>1</v>
      </c>
      <c r="B9" s="30" t="s">
        <v>114</v>
      </c>
      <c r="C9" s="30" t="s">
        <v>464</v>
      </c>
      <c r="D9" s="31" t="s">
        <v>465</v>
      </c>
      <c r="E9" s="65" t="str">
        <f>C9&amp;D9</f>
        <v>1313MR2419</v>
      </c>
      <c r="F9" s="53" t="s">
        <v>466</v>
      </c>
      <c r="G9" s="54" t="s">
        <v>467</v>
      </c>
      <c r="H9" s="55" t="str">
        <f>I9&amp;"/"&amp;J9&amp;"/"&amp;19&amp;K9</f>
        <v>05/07/1995</v>
      </c>
      <c r="I9" s="31" t="s">
        <v>130</v>
      </c>
      <c r="J9" s="31" t="s">
        <v>236</v>
      </c>
      <c r="K9" s="30">
        <v>95</v>
      </c>
      <c r="L9" s="31" t="s">
        <v>468</v>
      </c>
      <c r="M9" s="30" t="s">
        <v>123</v>
      </c>
      <c r="N9" s="33"/>
      <c r="O9" s="33"/>
      <c r="P9" s="142">
        <f>ROUND((N9+O9*2)/3,1)</f>
        <v>0</v>
      </c>
      <c r="Q9" s="33"/>
      <c r="R9" s="33"/>
      <c r="S9" s="128">
        <f>ROUND((MAX(Q9:R9)+P9)/2,1)</f>
        <v>0</v>
      </c>
      <c r="T9" s="33"/>
      <c r="U9" s="33"/>
      <c r="V9" s="142">
        <f>ROUND((T9+U9*2)/3,1)</f>
        <v>0</v>
      </c>
      <c r="W9" s="33"/>
      <c r="X9" s="33"/>
      <c r="Y9" s="128">
        <f>ROUND((MAX(W9:X9)+V9)/2,1)</f>
        <v>0</v>
      </c>
      <c r="Z9" s="143">
        <f>ROUND(IF(V9=0,(MAX(Q9,R9)+P9)/2,(MAX(W9,X9)+V9)/2),1)</f>
        <v>0</v>
      </c>
      <c r="AA9" s="33"/>
      <c r="AB9" s="33"/>
      <c r="AC9" s="33"/>
      <c r="AD9" s="33"/>
      <c r="AE9" s="142">
        <f>ROUND((AA9+AB9+AC9*2+AD9*2)/6,1)</f>
        <v>0</v>
      </c>
      <c r="AF9" s="33"/>
      <c r="AG9" s="33"/>
      <c r="AH9" s="128">
        <f>ROUND((MAX(AF9:AG9)+AE9)/2,1)</f>
        <v>0</v>
      </c>
      <c r="AI9" s="33"/>
      <c r="AJ9" s="33"/>
      <c r="AK9" s="142">
        <f>ROUND((AI9+AJ9*2)/3,1)</f>
        <v>0</v>
      </c>
      <c r="AL9" s="33"/>
      <c r="AM9" s="33"/>
      <c r="AN9" s="128">
        <f>ROUND((MAX(AL9:AM9)+AK9)/2,1)</f>
        <v>0</v>
      </c>
      <c r="AO9" s="143">
        <f>ROUND(IF(AK9=0,(MAX(AF9,AG9)+AE9)/2,(MAX(AL9,AM9)+AK9)/2),1)</f>
        <v>0</v>
      </c>
      <c r="AP9" s="33"/>
      <c r="AQ9" s="33"/>
      <c r="AR9" s="142">
        <f>ROUND((AP9+AQ9*2)/3,1)</f>
        <v>0</v>
      </c>
      <c r="AS9" s="33"/>
      <c r="AT9" s="33"/>
      <c r="AU9" s="128">
        <f>ROUND((MAX(AS9:AT9)+AR9)/2,1)</f>
        <v>0</v>
      </c>
      <c r="AV9" s="33"/>
      <c r="AW9" s="33"/>
      <c r="AX9" s="142">
        <f>ROUND((AV9+AW9*2)/3,1)</f>
        <v>0</v>
      </c>
      <c r="AY9" s="33"/>
      <c r="AZ9" s="33"/>
      <c r="BA9" s="128">
        <f>ROUND((MAX(AY9:AZ9)+AX9)/2,1)</f>
        <v>0</v>
      </c>
      <c r="BB9" s="143">
        <f>ROUND(IF(AX9=0,(MAX(AS9,AT9)+AR9)/2,(MAX(AY9,AZ9)+AX9)/2),1)</f>
        <v>0</v>
      </c>
      <c r="BC9" s="33"/>
      <c r="BD9" s="33"/>
      <c r="BE9" s="142">
        <f>ROUND((BC9+BD9*2)/3,1)</f>
        <v>0</v>
      </c>
      <c r="BF9" s="33"/>
      <c r="BG9" s="33"/>
      <c r="BH9" s="128">
        <f>ROUND((MAX(BF9:BG9)+BE9)/2,1)</f>
        <v>0</v>
      </c>
      <c r="BI9" s="35"/>
      <c r="BJ9" s="35"/>
      <c r="BK9" s="142">
        <f>ROUND((BI9+BJ9*2)/3,1)</f>
        <v>0</v>
      </c>
      <c r="BL9" s="35"/>
      <c r="BM9" s="35"/>
      <c r="BN9" s="128">
        <f>ROUND((MAX(BL9:BM9)+BK9)/2,1)</f>
        <v>0</v>
      </c>
      <c r="BO9" s="143">
        <f>ROUND(IF(BK9=0,(MAX(BF9,BG9)+BE9)/2,(MAX(BL9,BM9)+BK9)/2),1)</f>
        <v>0</v>
      </c>
      <c r="BP9" s="33"/>
      <c r="BQ9" s="33"/>
      <c r="BR9" s="33"/>
      <c r="BS9" s="33"/>
      <c r="BT9" s="142">
        <f>ROUND((BP9+BQ9+BR9*2+BS9*2)/6,1)</f>
        <v>0</v>
      </c>
      <c r="BU9" s="33"/>
      <c r="BV9" s="33"/>
      <c r="BW9" s="128">
        <f>ROUND((MAX(BU9:BV9)+BT9)/2,1)</f>
        <v>0</v>
      </c>
      <c r="BX9" s="33"/>
      <c r="BY9" s="33"/>
      <c r="BZ9" s="142">
        <f>ROUND((BX9+BY9*2)/3,1)</f>
        <v>0</v>
      </c>
      <c r="CA9" s="33"/>
      <c r="CB9" s="33"/>
      <c r="CC9" s="128">
        <f>ROUND((MAX(CA9:CB9)+BZ9)/2,1)</f>
        <v>0</v>
      </c>
      <c r="CD9" s="143">
        <f>ROUND(IF(BZ9=0,(MAX(BU9,BV9)+BT9)/2,(MAX(CA9,CB9)+BZ9)/2),1)</f>
        <v>0</v>
      </c>
      <c r="CE9" s="33"/>
      <c r="CF9" s="33"/>
      <c r="CG9" s="142">
        <f>ROUND((CE9+CF9*2)/3,1)</f>
        <v>0</v>
      </c>
      <c r="CH9" s="33"/>
      <c r="CI9" s="33"/>
      <c r="CJ9" s="128">
        <f>ROUND((MAX(CH9:CI9)+CG9)/2,1)</f>
        <v>0</v>
      </c>
      <c r="CK9" s="132"/>
      <c r="CL9" s="132"/>
      <c r="CM9" s="142">
        <f>ROUND((CK9+CL9*2)/3,1)</f>
        <v>0</v>
      </c>
      <c r="CN9" s="132"/>
      <c r="CO9" s="132"/>
      <c r="CP9" s="128">
        <f>ROUND((MAX(CN9:CO9)+CM9)/2,1)</f>
        <v>0</v>
      </c>
      <c r="CQ9" s="143">
        <f>ROUND(IF(CM9=0,(MAX(CH9,CI9)+CG9)/2,(MAX(CN9,CO9)+CM9)/2),1)</f>
        <v>0</v>
      </c>
      <c r="CR9" s="33"/>
      <c r="CS9" s="33"/>
      <c r="CT9" s="142">
        <f>ROUND((CR9+CS9*2)/3,1)</f>
        <v>0</v>
      </c>
      <c r="CU9" s="33"/>
      <c r="CV9" s="33"/>
      <c r="CW9" s="128">
        <f>ROUND((MAX(CU9:CV9)+CT9)/2,1)</f>
        <v>0</v>
      </c>
      <c r="CX9" s="33"/>
      <c r="CY9" s="33"/>
      <c r="CZ9" s="142">
        <f>ROUND((CX9+CY9*2)/3,1)</f>
        <v>0</v>
      </c>
      <c r="DA9" s="33"/>
      <c r="DB9" s="33"/>
      <c r="DC9" s="128">
        <f>ROUND((MAX(DA9:DB9)+CZ9)/2,1)</f>
        <v>0</v>
      </c>
      <c r="DD9" s="143">
        <f>ROUND(IF(CZ9=0,(MAX(CU9,CV9)+CT9)/2,(MAX(DA9,DB9)+CZ9)/2),1)</f>
        <v>0</v>
      </c>
      <c r="DE9" s="33"/>
      <c r="DF9" s="33"/>
      <c r="DG9" s="142">
        <f>ROUND((DE9+DF9*2)/3,1)</f>
        <v>0</v>
      </c>
      <c r="DH9" s="33"/>
      <c r="DI9" s="33"/>
      <c r="DJ9" s="128">
        <f>ROUND((MAX(DH9:DI9)+DG9)/2,1)</f>
        <v>0</v>
      </c>
      <c r="DK9" s="33"/>
      <c r="DL9" s="33"/>
      <c r="DM9" s="142">
        <f>ROUND((DK9+DL9*2)/3,1)</f>
        <v>0</v>
      </c>
      <c r="DN9" s="33"/>
      <c r="DO9" s="33"/>
      <c r="DP9" s="128">
        <f>ROUND((MAX(DN9:DO9)+DM9)/2,1)</f>
        <v>0</v>
      </c>
      <c r="DQ9" s="143">
        <f>ROUND(IF(DM9=0,(MAX(DH9,DI9)+DG9)/2,(MAX(DN9,DO9)+DM9)/2),1)</f>
        <v>0</v>
      </c>
      <c r="DR9" s="33"/>
      <c r="DS9" s="33"/>
      <c r="DT9" s="142">
        <f>ROUND((DR9+DS9*2)/3,1)</f>
        <v>0</v>
      </c>
      <c r="DU9" s="33"/>
      <c r="DV9" s="33"/>
      <c r="DW9" s="128">
        <f>ROUND((MAX(DU9:DV9)+DT9)/2,1)</f>
        <v>0</v>
      </c>
      <c r="DX9" s="33"/>
      <c r="DY9" s="33"/>
      <c r="DZ9" s="142">
        <f>ROUND((DX9+DY9*2)/3,1)</f>
        <v>0</v>
      </c>
      <c r="EA9" s="33"/>
      <c r="EB9" s="33"/>
      <c r="EC9" s="128">
        <f>ROUND((MAX(EA9:EB9)+DZ9)/2,1)</f>
        <v>0</v>
      </c>
      <c r="ED9" s="143">
        <f>ROUND(IF(DZ9=0,(MAX(DU9,DV9)+DT9)/2,(MAX(EA9,EB9)+DZ9)/2),1)</f>
        <v>0</v>
      </c>
      <c r="EE9" s="33"/>
      <c r="EF9" s="33"/>
      <c r="EG9" s="33"/>
      <c r="EH9" s="33"/>
      <c r="EI9" s="142">
        <f>ROUND((EE9+EH9*2+EF9+EG9*2)/6,1)</f>
        <v>0</v>
      </c>
      <c r="EJ9" s="131"/>
      <c r="EK9" s="131"/>
      <c r="EL9" s="128">
        <f>ROUND((MAX(EJ9:EK9)+EI9)/2,1)</f>
        <v>0</v>
      </c>
      <c r="EM9" s="33"/>
      <c r="EN9" s="33"/>
      <c r="EO9" s="142">
        <f>ROUND((EM9+EN9*2)/3,1)</f>
        <v>0</v>
      </c>
      <c r="EP9" s="33"/>
      <c r="EQ9" s="33"/>
      <c r="ER9" s="128">
        <f>ROUND((MAX(EP9:EQ9)+EO9)/2,1)</f>
        <v>0</v>
      </c>
      <c r="ES9" s="143">
        <f>ROUND(IF(EO9=0,(MAX(EJ9,EK9)+EI9)/2,(MAX(EP9,EQ9)+EO9)/2),1)</f>
        <v>0</v>
      </c>
      <c r="ET9" s="33"/>
      <c r="EU9" s="33"/>
      <c r="EV9" s="142">
        <f>ROUND((ET9+EU9*2)/3,1)</f>
        <v>0</v>
      </c>
      <c r="EW9" s="33"/>
      <c r="EX9" s="33"/>
      <c r="EY9" s="128">
        <f>ROUND((MAX(EW9:EX9)+EV9)/2,1)</f>
        <v>0</v>
      </c>
      <c r="EZ9" s="33"/>
      <c r="FA9" s="33"/>
      <c r="FB9" s="155">
        <f>ROUND((EZ9+FA9*2)/3,1)</f>
        <v>0</v>
      </c>
      <c r="FC9" s="38"/>
      <c r="FD9" s="35"/>
      <c r="FE9" s="128">
        <f>ROUND((MAX(FC9:FD9)+FB9)/2,1)</f>
        <v>0</v>
      </c>
      <c r="FF9" s="143">
        <f>ROUND(IF(FB9=0,(MAX(EW9,EX9)+EV9)/2,(MAX(FC9,FD9)+FB9)/2),1)</f>
        <v>0</v>
      </c>
      <c r="FG9" s="33"/>
      <c r="FH9" s="33"/>
      <c r="FI9" s="142">
        <f>ROUND((FG9+FH9*2)/3,1)</f>
        <v>0</v>
      </c>
      <c r="FJ9" s="33"/>
      <c r="FK9" s="33"/>
      <c r="FL9" s="128">
        <f aca="true" t="shared" si="0" ref="FL9:FL19">ROUND((MAX(FJ9:FK9)+FI9)/2,1)</f>
        <v>0</v>
      </c>
      <c r="FM9" s="33"/>
      <c r="FN9" s="33"/>
      <c r="FO9" s="142">
        <f>ROUND((FM9+FN9*2)/3,1)</f>
        <v>0</v>
      </c>
      <c r="FP9" s="33"/>
      <c r="FQ9" s="33"/>
      <c r="FR9" s="128">
        <f aca="true" t="shared" si="1" ref="FR9:FR19">ROUND((MAX(FP9:FQ9)+FO9)/2,1)</f>
        <v>0</v>
      </c>
      <c r="FS9" s="143">
        <f>ROUND(IF(FO9=0,(MAX(FJ9,FK9)+FI9)/2,(MAX(FP9,FQ9)+FO9)/2),1)</f>
        <v>0</v>
      </c>
      <c r="FT9" s="33"/>
      <c r="FU9" s="33"/>
      <c r="FV9" s="142">
        <f>ROUND((FT9+FU9*2)/3,1)</f>
        <v>0</v>
      </c>
      <c r="FW9" s="33"/>
      <c r="FX9" s="33"/>
      <c r="FY9" s="128">
        <f aca="true" t="shared" si="2" ref="FY9:FY19">ROUND((MAX(FW9:FX9)+FV9)/2,1)</f>
        <v>0</v>
      </c>
      <c r="FZ9" s="35"/>
      <c r="GA9" s="35"/>
      <c r="GB9" s="142">
        <f>ROUND((FZ9+GA9*2)/3,1)</f>
        <v>0</v>
      </c>
      <c r="GC9" s="35"/>
      <c r="GD9" s="35"/>
      <c r="GE9" s="128">
        <f aca="true" t="shared" si="3" ref="GE9:GE19">ROUND((MAX(GC9:GD9)+GB9)/2,1)</f>
        <v>0</v>
      </c>
      <c r="GF9" s="143">
        <f>ROUND(IF(GB9=0,(MAX(FW9,FX9)+FV9)/2,(MAX(GC9,GD9)+GB9)/2),1)</f>
        <v>0</v>
      </c>
      <c r="GG9" s="33"/>
      <c r="GH9" s="33"/>
      <c r="GI9" s="142">
        <f>ROUND((GG9+GH9*2)/3,1)</f>
        <v>0</v>
      </c>
      <c r="GJ9" s="33"/>
      <c r="GK9" s="33"/>
      <c r="GL9" s="128">
        <f aca="true" t="shared" si="4" ref="GL9:GL19">ROUND((MAX(GJ9:GK9)+GI9)/2,1)</f>
        <v>0</v>
      </c>
      <c r="GM9" s="33"/>
      <c r="GN9" s="33"/>
      <c r="GO9" s="142">
        <f>ROUND((GM9+GN9*2)/3,1)</f>
        <v>0</v>
      </c>
      <c r="GP9" s="33"/>
      <c r="GQ9" s="33"/>
      <c r="GR9" s="128">
        <f aca="true" t="shared" si="5" ref="GR9:GR19">ROUND((MAX(GP9:GQ9)+GO9)/2,1)</f>
        <v>0</v>
      </c>
      <c r="GS9" s="143">
        <f>ROUND(IF(GO9=0,(MAX(GJ9,GK9)+GI9)/2,(MAX(GP9,GQ9)+GO9)/2),1)</f>
        <v>0</v>
      </c>
      <c r="GT9" s="33"/>
      <c r="GU9" s="33"/>
      <c r="GV9" s="142">
        <f>ROUND((GT9+GU9*2)/3,1)</f>
        <v>0</v>
      </c>
      <c r="GW9" s="33"/>
      <c r="GX9" s="33"/>
      <c r="GY9" s="128">
        <f aca="true" t="shared" si="6" ref="GY9:GY19">ROUND((MAX(GW9:GX9)+GV9)/2,1)</f>
        <v>0</v>
      </c>
      <c r="GZ9" s="35"/>
      <c r="HA9" s="35"/>
      <c r="HB9" s="142">
        <f>ROUND((GZ9+HA9*2)/3,1)</f>
        <v>0</v>
      </c>
      <c r="HC9" s="35"/>
      <c r="HD9" s="35"/>
      <c r="HE9" s="128">
        <f aca="true" t="shared" si="7" ref="HE9:HE19">ROUND((MAX(HC9:HD9)+HB9)/2,1)</f>
        <v>0</v>
      </c>
      <c r="HF9" s="143">
        <f>ROUND(IF(HB9=0,(MAX(GW9,GX9)+GV9)/2,(MAX(HC9,HD9)+HB9)/2),1)</f>
        <v>0</v>
      </c>
      <c r="HG9" s="33"/>
      <c r="HH9" s="33"/>
      <c r="HI9" s="142">
        <f>ROUND((HG9+HH9*2)/3,1)</f>
        <v>0</v>
      </c>
      <c r="HJ9" s="33"/>
      <c r="HK9" s="33"/>
      <c r="HL9" s="128">
        <f aca="true" t="shared" si="8" ref="HL9:HL19">ROUND((MAX(HJ9:HK9)+HI9)/2,1)</f>
        <v>0</v>
      </c>
      <c r="HM9" s="35"/>
      <c r="HN9" s="35"/>
      <c r="HO9" s="155">
        <f>ROUND((HM9+HN9*2)/3,1)</f>
        <v>0</v>
      </c>
      <c r="HP9" s="38"/>
      <c r="HQ9" s="35"/>
      <c r="HR9" s="128">
        <f aca="true" t="shared" si="9" ref="HR9:HR19">ROUND((MAX(HP9:HQ9)+HO9)/2,1)</f>
        <v>0</v>
      </c>
      <c r="HS9" s="143">
        <f>ROUND(IF(HO9=0,(MAX(HJ9,HK9)+HI9)/2,(MAX(HP9,HQ9)+HO9)/2),1)</f>
        <v>0</v>
      </c>
      <c r="HT9" s="33"/>
      <c r="HU9" s="33"/>
      <c r="HV9" s="142">
        <f>ROUND((HT9+HU9*2)/3,1)</f>
        <v>0</v>
      </c>
      <c r="HW9" s="33"/>
      <c r="HX9" s="33"/>
      <c r="HY9" s="128">
        <f aca="true" t="shared" si="10" ref="HY9:HY19">ROUND((MAX(HW9:HX9)+HV9)/2,1)</f>
        <v>0</v>
      </c>
      <c r="HZ9" s="35"/>
      <c r="IA9" s="35"/>
      <c r="IB9" s="155">
        <f>ROUND((HZ9+IA9*2)/3,1)</f>
        <v>0</v>
      </c>
      <c r="IC9" s="38"/>
      <c r="ID9" s="35"/>
      <c r="IE9" s="128">
        <f aca="true" t="shared" si="11" ref="IE9:IE19">ROUND((MAX(IC9:ID9)+IB9)/2,1)</f>
        <v>0</v>
      </c>
      <c r="IF9" s="143">
        <f>ROUND(IF(IB9=0,(MAX(HW9,HX9)+HV9)/2,(MAX(IC9,ID9)+IB9)/2),1)</f>
        <v>0</v>
      </c>
    </row>
    <row r="10" spans="1:240" s="40" customFormat="1" ht="21" customHeight="1">
      <c r="A10" s="30">
        <v>2</v>
      </c>
      <c r="B10" s="30" t="s">
        <v>114</v>
      </c>
      <c r="C10" s="30" t="s">
        <v>464</v>
      </c>
      <c r="D10" s="31" t="s">
        <v>469</v>
      </c>
      <c r="E10" s="65" t="str">
        <f aca="true" t="shared" si="12" ref="E10:E19">C10&amp;D10</f>
        <v>1313MR2422</v>
      </c>
      <c r="F10" s="42" t="s">
        <v>470</v>
      </c>
      <c r="G10" s="43" t="s">
        <v>381</v>
      </c>
      <c r="H10" s="44" t="str">
        <f>I10&amp;"/"&amp;J10&amp;"/"&amp;19&amp;K10</f>
        <v>02/06/1985</v>
      </c>
      <c r="I10" s="31" t="s">
        <v>187</v>
      </c>
      <c r="J10" s="31" t="s">
        <v>179</v>
      </c>
      <c r="K10" s="30">
        <v>85</v>
      </c>
      <c r="L10" s="31" t="s">
        <v>471</v>
      </c>
      <c r="M10" s="30" t="s">
        <v>314</v>
      </c>
      <c r="N10" s="33"/>
      <c r="O10" s="33"/>
      <c r="P10" s="142">
        <f aca="true" t="shared" si="13" ref="P10:P19">ROUND((N10+O10*2)/3,1)</f>
        <v>0</v>
      </c>
      <c r="Q10" s="33"/>
      <c r="R10" s="33"/>
      <c r="S10" s="128">
        <f aca="true" t="shared" si="14" ref="S10:S19">ROUND((MAX(Q10:R10)+P10)/2,1)</f>
        <v>0</v>
      </c>
      <c r="T10" s="33"/>
      <c r="U10" s="33"/>
      <c r="V10" s="142">
        <f aca="true" t="shared" si="15" ref="V10:V19">ROUND((T10+U10*2)/3,1)</f>
        <v>0</v>
      </c>
      <c r="W10" s="33"/>
      <c r="X10" s="33"/>
      <c r="Y10" s="128">
        <f aca="true" t="shared" si="16" ref="Y10:Y19">ROUND((MAX(W10:X10)+V10)/2,1)</f>
        <v>0</v>
      </c>
      <c r="Z10" s="143">
        <f aca="true" t="shared" si="17" ref="Z10:Z19">ROUND(IF(V10=0,(MAX(Q10,R10)+P10)/2,(MAX(W10,X10)+V10)/2),1)</f>
        <v>0</v>
      </c>
      <c r="AA10" s="33"/>
      <c r="AB10" s="33"/>
      <c r="AC10" s="33"/>
      <c r="AD10" s="33"/>
      <c r="AE10" s="142">
        <f aca="true" t="shared" si="18" ref="AE10:AE19">ROUND((AA10+AB10+AC10*2+AD10*2)/6,1)</f>
        <v>0</v>
      </c>
      <c r="AF10" s="33"/>
      <c r="AG10" s="33"/>
      <c r="AH10" s="128">
        <f aca="true" t="shared" si="19" ref="AH10:AH19">ROUND((MAX(AF10:AG10)+AE10)/2,1)</f>
        <v>0</v>
      </c>
      <c r="AI10" s="33"/>
      <c r="AJ10" s="33"/>
      <c r="AK10" s="142">
        <f aca="true" t="shared" si="20" ref="AK10:AK19">ROUND((AI10+AJ10*2)/3,1)</f>
        <v>0</v>
      </c>
      <c r="AL10" s="33"/>
      <c r="AM10" s="33"/>
      <c r="AN10" s="128">
        <f aca="true" t="shared" si="21" ref="AN10:AN19">ROUND((MAX(AL10:AM10)+AK10)/2,1)</f>
        <v>0</v>
      </c>
      <c r="AO10" s="143">
        <f aca="true" t="shared" si="22" ref="AO10:AO19">ROUND(IF(AK10=0,(MAX(AF10,AG10)+AE10)/2,(MAX(AL10,AM10)+AK10)/2),1)</f>
        <v>0</v>
      </c>
      <c r="AP10" s="33">
        <v>5</v>
      </c>
      <c r="AQ10" s="33">
        <v>5</v>
      </c>
      <c r="AR10" s="142">
        <f aca="true" t="shared" si="23" ref="AR10:AR19">ROUND((AP10+AQ10*2)/3,1)</f>
        <v>5</v>
      </c>
      <c r="AS10" s="33">
        <v>5</v>
      </c>
      <c r="AT10" s="33"/>
      <c r="AU10" s="128">
        <f aca="true" t="shared" si="24" ref="AU10:AU19">ROUND((MAX(AS10:AT10)+AR10)/2,1)</f>
        <v>5</v>
      </c>
      <c r="AV10" s="33"/>
      <c r="AW10" s="33"/>
      <c r="AX10" s="142">
        <f aca="true" t="shared" si="25" ref="AX10:AX19">ROUND((AV10+AW10*2)/3,1)</f>
        <v>0</v>
      </c>
      <c r="AY10" s="33"/>
      <c r="AZ10" s="33"/>
      <c r="BA10" s="128">
        <f aca="true" t="shared" si="26" ref="BA10:BA19">ROUND((MAX(AY10:AZ10)+AX10)/2,1)</f>
        <v>0</v>
      </c>
      <c r="BB10" s="143">
        <f aca="true" t="shared" si="27" ref="BB10:BB19">ROUND(IF(AX10=0,(MAX(AS10,AT10)+AR10)/2,(MAX(AY10,AZ10)+AX10)/2),1)</f>
        <v>5</v>
      </c>
      <c r="BC10" s="33">
        <v>9</v>
      </c>
      <c r="BD10" s="33">
        <v>7</v>
      </c>
      <c r="BE10" s="142">
        <f aca="true" t="shared" si="28" ref="BE10:BE19">ROUND((BC10+BD10*2)/3,1)</f>
        <v>7.7</v>
      </c>
      <c r="BF10" s="33">
        <v>3</v>
      </c>
      <c r="BG10" s="33"/>
      <c r="BH10" s="128">
        <f aca="true" t="shared" si="29" ref="BH10:BH19">ROUND((MAX(BF10:BG10)+BE10)/2,1)</f>
        <v>5.4</v>
      </c>
      <c r="BI10" s="35"/>
      <c r="BJ10" s="35"/>
      <c r="BK10" s="142">
        <f aca="true" t="shared" si="30" ref="BK10:BK19">ROUND((BI10+BJ10*2)/3,1)</f>
        <v>0</v>
      </c>
      <c r="BL10" s="35"/>
      <c r="BM10" s="35"/>
      <c r="BN10" s="128">
        <f aca="true" t="shared" si="31" ref="BN10:BN19">ROUND((MAX(BL10:BM10)+BK10)/2,1)</f>
        <v>0</v>
      </c>
      <c r="BO10" s="143">
        <f aca="true" t="shared" si="32" ref="BO10:BO19">ROUND(IF(BK10=0,(MAX(BF10,BG10)+BE10)/2,(MAX(BL10,BM10)+BK10)/2),1)</f>
        <v>5.4</v>
      </c>
      <c r="BP10" s="36"/>
      <c r="BQ10" s="33">
        <v>3</v>
      </c>
      <c r="BR10" s="36"/>
      <c r="BS10" s="33">
        <v>6</v>
      </c>
      <c r="BT10" s="142">
        <f aca="true" t="shared" si="33" ref="BT10:BT19">ROUND((BP10+BQ10+BR10*2+BS10*2)/6,1)</f>
        <v>2.5</v>
      </c>
      <c r="BU10" s="33">
        <v>4</v>
      </c>
      <c r="BV10" s="33"/>
      <c r="BW10" s="128">
        <f aca="true" t="shared" si="34" ref="BW10:BW19">ROUND((MAX(BU10:BV10)+BT10)/2,1)</f>
        <v>3.3</v>
      </c>
      <c r="BX10" s="33"/>
      <c r="BY10" s="33"/>
      <c r="BZ10" s="142">
        <f aca="true" t="shared" si="35" ref="BZ10:BZ19">ROUND((BX10+BY10*2)/3,1)</f>
        <v>0</v>
      </c>
      <c r="CA10" s="33"/>
      <c r="CB10" s="33"/>
      <c r="CC10" s="128">
        <f aca="true" t="shared" si="36" ref="CC10:CC19">ROUND((MAX(CA10:CB10)+BZ10)/2,1)</f>
        <v>0</v>
      </c>
      <c r="CD10" s="143">
        <f aca="true" t="shared" si="37" ref="CD10:CD19">ROUND(IF(BZ10=0,(MAX(BU10,BV10)+BT10)/2,(MAX(CA10,CB10)+BZ10)/2),1)</f>
        <v>3.3</v>
      </c>
      <c r="CE10" s="33">
        <v>6</v>
      </c>
      <c r="CF10" s="33">
        <v>6</v>
      </c>
      <c r="CG10" s="142">
        <f aca="true" t="shared" si="38" ref="CG10:CG19">ROUND((CE10+CF10*2)/3,1)</f>
        <v>6</v>
      </c>
      <c r="CH10" s="33">
        <v>4</v>
      </c>
      <c r="CI10" s="33"/>
      <c r="CJ10" s="128">
        <f aca="true" t="shared" si="39" ref="CJ10:CJ19">ROUND((MAX(CH10:CI10)+CG10)/2,1)</f>
        <v>5</v>
      </c>
      <c r="CK10" s="33"/>
      <c r="CL10" s="33"/>
      <c r="CM10" s="142">
        <f aca="true" t="shared" si="40" ref="CM10:CM19">ROUND((CK10+CL10*2)/3,1)</f>
        <v>0</v>
      </c>
      <c r="CN10" s="33"/>
      <c r="CO10" s="33"/>
      <c r="CP10" s="128">
        <f aca="true" t="shared" si="41" ref="CP10:CP19">ROUND((MAX(CN10:CO10)+CM10)/2,1)</f>
        <v>0</v>
      </c>
      <c r="CQ10" s="143">
        <f aca="true" t="shared" si="42" ref="CQ10:CQ19">ROUND(IF(CM10=0,(MAX(CH10,CI10)+CG10)/2,(MAX(CN10,CO10)+CM10)/2),1)</f>
        <v>5</v>
      </c>
      <c r="CR10" s="33">
        <v>5</v>
      </c>
      <c r="CS10" s="33">
        <v>5</v>
      </c>
      <c r="CT10" s="142">
        <f aca="true" t="shared" si="43" ref="CT10:CT19">ROUND((CR10+CS10*2)/3,1)</f>
        <v>5</v>
      </c>
      <c r="CU10" s="33">
        <v>6</v>
      </c>
      <c r="CV10" s="33"/>
      <c r="CW10" s="128">
        <f aca="true" t="shared" si="44" ref="CW10:CW19">ROUND((MAX(CU10:CV10)+CT10)/2,1)</f>
        <v>5.5</v>
      </c>
      <c r="CX10" s="33"/>
      <c r="CY10" s="33"/>
      <c r="CZ10" s="142">
        <f aca="true" t="shared" si="45" ref="CZ10:CZ19">ROUND((CX10+CY10*2)/3,1)</f>
        <v>0</v>
      </c>
      <c r="DA10" s="33"/>
      <c r="DB10" s="33"/>
      <c r="DC10" s="128">
        <f aca="true" t="shared" si="46" ref="DC10:DC19">ROUND((MAX(DA10:DB10)+CZ10)/2,1)</f>
        <v>0</v>
      </c>
      <c r="DD10" s="143">
        <f aca="true" t="shared" si="47" ref="DD10:DD19">ROUND(IF(CZ10=0,(MAX(CU10,CV10)+CT10)/2,(MAX(DA10,DB10)+CZ10)/2),1)</f>
        <v>5.5</v>
      </c>
      <c r="DE10" s="33"/>
      <c r="DF10" s="33"/>
      <c r="DG10" s="142">
        <f aca="true" t="shared" si="48" ref="DG10:DG19">ROUND((DE10+DF10*2)/3,1)</f>
        <v>0</v>
      </c>
      <c r="DH10" s="33"/>
      <c r="DI10" s="33"/>
      <c r="DJ10" s="128">
        <f aca="true" t="shared" si="49" ref="DJ10:DJ19">ROUND((MAX(DH10:DI10)+DG10)/2,1)</f>
        <v>0</v>
      </c>
      <c r="DK10" s="33"/>
      <c r="DL10" s="33"/>
      <c r="DM10" s="142">
        <f aca="true" t="shared" si="50" ref="DM10:DM19">ROUND((DK10+DL10*2)/3,1)</f>
        <v>0</v>
      </c>
      <c r="DN10" s="33"/>
      <c r="DO10" s="33"/>
      <c r="DP10" s="128">
        <f aca="true" t="shared" si="51" ref="DP10:DP19">ROUND((MAX(DN10:DO10)+DM10)/2,1)</f>
        <v>0</v>
      </c>
      <c r="DQ10" s="143">
        <f aca="true" t="shared" si="52" ref="DQ10:DQ19">ROUND(IF(DM10=0,(MAX(DH10,DI10)+DG10)/2,(MAX(DN10,DO10)+DM10)/2),1)</f>
        <v>0</v>
      </c>
      <c r="DR10" s="33"/>
      <c r="DS10" s="33"/>
      <c r="DT10" s="142">
        <f aca="true" t="shared" si="53" ref="DT10:DT19">ROUND((DR10+DS10*2)/3,1)</f>
        <v>0</v>
      </c>
      <c r="DU10" s="33"/>
      <c r="DV10" s="33"/>
      <c r="DW10" s="128">
        <f aca="true" t="shared" si="54" ref="DW10:DW19">ROUND((MAX(DU10:DV10)+DT10)/2,1)</f>
        <v>0</v>
      </c>
      <c r="DX10" s="33"/>
      <c r="DY10" s="33"/>
      <c r="DZ10" s="142">
        <f aca="true" t="shared" si="55" ref="DZ10:DZ19">ROUND((DX10+DY10*2)/3,1)</f>
        <v>0</v>
      </c>
      <c r="EA10" s="33"/>
      <c r="EB10" s="33"/>
      <c r="EC10" s="128">
        <f aca="true" t="shared" si="56" ref="EC10:EC19">ROUND((MAX(EA10:EB10)+DZ10)/2,1)</f>
        <v>0</v>
      </c>
      <c r="ED10" s="143">
        <f aca="true" t="shared" si="57" ref="ED10:ED19">ROUND(IF(DZ10=0,(MAX(DU10,DV10)+DT10)/2,(MAX(EA10,EB10)+DZ10)/2),1)</f>
        <v>0</v>
      </c>
      <c r="EE10" s="33"/>
      <c r="EF10" s="33"/>
      <c r="EG10" s="33"/>
      <c r="EH10" s="33"/>
      <c r="EI10" s="142">
        <f aca="true" t="shared" si="58" ref="EI10:EI19">ROUND((EE10+EH10*2+EF10+EG10*2)/6,1)</f>
        <v>0</v>
      </c>
      <c r="EJ10" s="131"/>
      <c r="EK10" s="131"/>
      <c r="EL10" s="128">
        <f aca="true" t="shared" si="59" ref="EL10:EL19">ROUND((MAX(EJ10:EK10)+EI10)/2,1)</f>
        <v>0</v>
      </c>
      <c r="EM10" s="33"/>
      <c r="EN10" s="33"/>
      <c r="EO10" s="142">
        <f aca="true" t="shared" si="60" ref="EO10:EO19">ROUND((EM10+EN10*2)/3,1)</f>
        <v>0</v>
      </c>
      <c r="EP10" s="33"/>
      <c r="EQ10" s="33"/>
      <c r="ER10" s="128">
        <f aca="true" t="shared" si="61" ref="ER10:ER19">ROUND((MAX(EP10:EQ10)+EO10)/2,1)</f>
        <v>0</v>
      </c>
      <c r="ES10" s="143">
        <f aca="true" t="shared" si="62" ref="ES10:ES19">ROUND(IF(EO10=0,(MAX(EJ10,EK10)+EI10)/2,(MAX(EP10,EQ10)+EO10)/2),1)</f>
        <v>0</v>
      </c>
      <c r="ET10" s="33">
        <v>8</v>
      </c>
      <c r="EU10" s="36"/>
      <c r="EV10" s="142">
        <f aca="true" t="shared" si="63" ref="EV10:EV19">ROUND((ET10+EU10*2)/3,1)</f>
        <v>2.7</v>
      </c>
      <c r="EW10" s="33">
        <v>5</v>
      </c>
      <c r="EX10" s="33"/>
      <c r="EY10" s="128">
        <f aca="true" t="shared" si="64" ref="EY10:EY19">ROUND((MAX(EW10:EX10)+EV10)/2,1)</f>
        <v>3.9</v>
      </c>
      <c r="EZ10" s="33"/>
      <c r="FA10" s="33"/>
      <c r="FB10" s="155">
        <f aca="true" t="shared" si="65" ref="FB10:FB19">ROUND((EZ10+FA10*2)/3,1)</f>
        <v>0</v>
      </c>
      <c r="FC10" s="38"/>
      <c r="FD10" s="35"/>
      <c r="FE10" s="128">
        <f aca="true" t="shared" si="66" ref="FE10:FE19">ROUND((MAX(FC10:FD10)+FB10)/2,1)</f>
        <v>0</v>
      </c>
      <c r="FF10" s="143">
        <f aca="true" t="shared" si="67" ref="FF10:FF19">ROUND(IF(FB10=0,(MAX(EW10,EX10)+EV10)/2,(MAX(FC10,FD10)+FB10)/2),1)</f>
        <v>3.9</v>
      </c>
      <c r="FG10" s="33">
        <v>6</v>
      </c>
      <c r="FH10" s="33">
        <v>5</v>
      </c>
      <c r="FI10" s="142">
        <f aca="true" t="shared" si="68" ref="FI10:FI19">ROUND((FG10+FH10*2)/3,1)</f>
        <v>5.3</v>
      </c>
      <c r="FJ10" s="36"/>
      <c r="FK10" s="33"/>
      <c r="FL10" s="128">
        <f t="shared" si="0"/>
        <v>2.7</v>
      </c>
      <c r="FM10" s="33"/>
      <c r="FN10" s="33"/>
      <c r="FO10" s="142">
        <f aca="true" t="shared" si="69" ref="FO10:FO19">ROUND((FM10+FN10*2)/3,1)</f>
        <v>0</v>
      </c>
      <c r="FP10" s="33"/>
      <c r="FQ10" s="33"/>
      <c r="FR10" s="128">
        <f t="shared" si="1"/>
        <v>0</v>
      </c>
      <c r="FS10" s="143">
        <f aca="true" t="shared" si="70" ref="FS10:FS19">ROUND(IF(FO10=0,(MAX(FJ10,FK10)+FI10)/2,(MAX(FP10,FQ10)+FO10)/2),1)</f>
        <v>2.7</v>
      </c>
      <c r="FT10" s="33">
        <v>6</v>
      </c>
      <c r="FU10" s="33">
        <v>6</v>
      </c>
      <c r="FV10" s="142">
        <f aca="true" t="shared" si="71" ref="FV10:FV19">ROUND((FT10+FU10*2)/3,1)</f>
        <v>6</v>
      </c>
      <c r="FW10" s="33">
        <v>6</v>
      </c>
      <c r="FX10" s="33"/>
      <c r="FY10" s="128">
        <f t="shared" si="2"/>
        <v>6</v>
      </c>
      <c r="FZ10" s="35"/>
      <c r="GA10" s="35"/>
      <c r="GB10" s="142">
        <f aca="true" t="shared" si="72" ref="GB10:GB19">ROUND((FZ10+GA10*2)/3,1)</f>
        <v>0</v>
      </c>
      <c r="GC10" s="35"/>
      <c r="GD10" s="35"/>
      <c r="GE10" s="128">
        <f t="shared" si="3"/>
        <v>0</v>
      </c>
      <c r="GF10" s="143">
        <f aca="true" t="shared" si="73" ref="GF10:GF19">ROUND(IF(GB10=0,(MAX(FW10,FX10)+FV10)/2,(MAX(GC10,GD10)+GB10)/2),1)</f>
        <v>6</v>
      </c>
      <c r="GG10" s="33"/>
      <c r="GH10" s="33"/>
      <c r="GI10" s="142">
        <f aca="true" t="shared" si="74" ref="GI10:GI19">ROUND((GG10+GH10*2)/3,1)</f>
        <v>0</v>
      </c>
      <c r="GJ10" s="33"/>
      <c r="GK10" s="33"/>
      <c r="GL10" s="128">
        <f t="shared" si="4"/>
        <v>0</v>
      </c>
      <c r="GM10" s="33"/>
      <c r="GN10" s="33"/>
      <c r="GO10" s="142">
        <f aca="true" t="shared" si="75" ref="GO10:GO19">ROUND((GM10+GN10*2)/3,1)</f>
        <v>0</v>
      </c>
      <c r="GP10" s="33"/>
      <c r="GQ10" s="33"/>
      <c r="GR10" s="128">
        <f t="shared" si="5"/>
        <v>0</v>
      </c>
      <c r="GS10" s="143">
        <f aca="true" t="shared" si="76" ref="GS10:GS19">ROUND(IF(GO10=0,(MAX(GJ10,GK10)+GI10)/2,(MAX(GP10,GQ10)+GO10)/2),1)</f>
        <v>0</v>
      </c>
      <c r="GT10" s="126">
        <v>9</v>
      </c>
      <c r="GU10" s="50">
        <v>7</v>
      </c>
      <c r="GV10" s="128">
        <f aca="true" t="shared" si="77" ref="GV10:GV19">ROUND((GT10+GU10*2)/3,1)</f>
        <v>7.7</v>
      </c>
      <c r="GW10" s="126"/>
      <c r="GX10" s="126"/>
      <c r="GY10" s="128">
        <f t="shared" si="6"/>
        <v>3.9</v>
      </c>
      <c r="GZ10" s="147"/>
      <c r="HA10" s="147"/>
      <c r="HB10" s="128">
        <f aca="true" t="shared" si="78" ref="HB10:HB19">ROUND((GZ10+HA10*2)/3,1)</f>
        <v>0</v>
      </c>
      <c r="HC10" s="147"/>
      <c r="HD10" s="147"/>
      <c r="HE10" s="128">
        <f t="shared" si="7"/>
        <v>0</v>
      </c>
      <c r="HF10" s="128">
        <f aca="true" t="shared" si="79" ref="HF10:HF19">ROUND(IF(HB10=0,(MAX(GW10,GX10)+GV10)/2,(MAX(HC10,HD10)+HB10)/2),1)</f>
        <v>3.9</v>
      </c>
      <c r="HG10" s="33"/>
      <c r="HH10" s="33"/>
      <c r="HI10" s="142">
        <f aca="true" t="shared" si="80" ref="HI10:HI19">ROUND((HG10+HH10*2)/3,1)</f>
        <v>0</v>
      </c>
      <c r="HJ10" s="33"/>
      <c r="HK10" s="33"/>
      <c r="HL10" s="128">
        <f t="shared" si="8"/>
        <v>0</v>
      </c>
      <c r="HM10" s="35"/>
      <c r="HN10" s="35"/>
      <c r="HO10" s="155">
        <f aca="true" t="shared" si="81" ref="HO10:HO19">ROUND((HM10+HN10*2)/3,1)</f>
        <v>0</v>
      </c>
      <c r="HP10" s="38"/>
      <c r="HQ10" s="35"/>
      <c r="HR10" s="128">
        <f t="shared" si="9"/>
        <v>0</v>
      </c>
      <c r="HS10" s="143">
        <f aca="true" t="shared" si="82" ref="HS10:HS19">ROUND(IF(HO10=0,(MAX(HJ10,HK10)+HI10)/2,(MAX(HP10,HQ10)+HO10)/2),1)</f>
        <v>0</v>
      </c>
      <c r="HT10" s="33"/>
      <c r="HU10" s="33"/>
      <c r="HV10" s="142">
        <f aca="true" t="shared" si="83" ref="HV10:HV19">ROUND((HT10+HU10*2)/3,1)</f>
        <v>0</v>
      </c>
      <c r="HW10" s="33"/>
      <c r="HX10" s="33"/>
      <c r="HY10" s="128">
        <f t="shared" si="10"/>
        <v>0</v>
      </c>
      <c r="HZ10" s="35"/>
      <c r="IA10" s="35"/>
      <c r="IB10" s="155">
        <f aca="true" t="shared" si="84" ref="IB10:IB19">ROUND((HZ10+IA10*2)/3,1)</f>
        <v>0</v>
      </c>
      <c r="IC10" s="38"/>
      <c r="ID10" s="35"/>
      <c r="IE10" s="128">
        <f t="shared" si="11"/>
        <v>0</v>
      </c>
      <c r="IF10" s="143">
        <f aca="true" t="shared" si="85" ref="IF10:IF19">ROUND(IF(IB10=0,(MAX(HW10,HX10)+HV10)/2,(MAX(IC10,ID10)+IB10)/2),1)</f>
        <v>0</v>
      </c>
    </row>
    <row r="11" spans="1:240" s="40" customFormat="1" ht="21" customHeight="1">
      <c r="A11" s="30">
        <v>3</v>
      </c>
      <c r="B11" s="30" t="s">
        <v>114</v>
      </c>
      <c r="C11" s="30" t="s">
        <v>464</v>
      </c>
      <c r="D11" s="31" t="s">
        <v>476</v>
      </c>
      <c r="E11" s="65" t="str">
        <f t="shared" si="12"/>
        <v>1313MR2430</v>
      </c>
      <c r="F11" s="53" t="s">
        <v>477</v>
      </c>
      <c r="G11" s="54" t="s">
        <v>478</v>
      </c>
      <c r="H11" s="55" t="str">
        <f aca="true" t="shared" si="86" ref="H11:H19">I11&amp;"/"&amp;J11&amp;"/"&amp;19&amp;K11</f>
        <v>27/03/1992</v>
      </c>
      <c r="I11" s="31" t="s">
        <v>390</v>
      </c>
      <c r="J11" s="31" t="s">
        <v>172</v>
      </c>
      <c r="K11" s="30">
        <v>92</v>
      </c>
      <c r="L11" s="31" t="s">
        <v>344</v>
      </c>
      <c r="M11" s="30" t="s">
        <v>479</v>
      </c>
      <c r="N11" s="33"/>
      <c r="O11" s="33"/>
      <c r="P11" s="142">
        <f t="shared" si="13"/>
        <v>0</v>
      </c>
      <c r="Q11" s="33"/>
      <c r="R11" s="33"/>
      <c r="S11" s="128">
        <f t="shared" si="14"/>
        <v>0</v>
      </c>
      <c r="T11" s="33"/>
      <c r="U11" s="33"/>
      <c r="V11" s="142">
        <f t="shared" si="15"/>
        <v>0</v>
      </c>
      <c r="W11" s="33"/>
      <c r="X11" s="33"/>
      <c r="Y11" s="128">
        <f t="shared" si="16"/>
        <v>0</v>
      </c>
      <c r="Z11" s="143">
        <f t="shared" si="17"/>
        <v>0</v>
      </c>
      <c r="AA11" s="33"/>
      <c r="AB11" s="33"/>
      <c r="AC11" s="33"/>
      <c r="AD11" s="33"/>
      <c r="AE11" s="142">
        <f t="shared" si="18"/>
        <v>0</v>
      </c>
      <c r="AF11" s="33"/>
      <c r="AG11" s="33"/>
      <c r="AH11" s="128">
        <f t="shared" si="19"/>
        <v>0</v>
      </c>
      <c r="AI11" s="33"/>
      <c r="AJ11" s="33"/>
      <c r="AK11" s="142">
        <f t="shared" si="20"/>
        <v>0</v>
      </c>
      <c r="AL11" s="33"/>
      <c r="AM11" s="33"/>
      <c r="AN11" s="128">
        <f t="shared" si="21"/>
        <v>0</v>
      </c>
      <c r="AO11" s="143">
        <f t="shared" si="22"/>
        <v>0</v>
      </c>
      <c r="AP11" s="33"/>
      <c r="AQ11" s="33"/>
      <c r="AR11" s="142">
        <f t="shared" si="23"/>
        <v>0</v>
      </c>
      <c r="AS11" s="33"/>
      <c r="AT11" s="33"/>
      <c r="AU11" s="128">
        <f t="shared" si="24"/>
        <v>0</v>
      </c>
      <c r="AV11" s="33"/>
      <c r="AW11" s="33"/>
      <c r="AX11" s="142">
        <f t="shared" si="25"/>
        <v>0</v>
      </c>
      <c r="AY11" s="33"/>
      <c r="AZ11" s="33"/>
      <c r="BA11" s="128">
        <f t="shared" si="26"/>
        <v>0</v>
      </c>
      <c r="BB11" s="143">
        <f t="shared" si="27"/>
        <v>0</v>
      </c>
      <c r="BC11" s="33"/>
      <c r="BD11" s="33"/>
      <c r="BE11" s="142">
        <f t="shared" si="28"/>
        <v>0</v>
      </c>
      <c r="BF11" s="33"/>
      <c r="BG11" s="33"/>
      <c r="BH11" s="128">
        <f t="shared" si="29"/>
        <v>0</v>
      </c>
      <c r="BI11" s="35"/>
      <c r="BJ11" s="35"/>
      <c r="BK11" s="142">
        <f t="shared" si="30"/>
        <v>0</v>
      </c>
      <c r="BL11" s="35"/>
      <c r="BM11" s="35"/>
      <c r="BN11" s="128">
        <f t="shared" si="31"/>
        <v>0</v>
      </c>
      <c r="BO11" s="143">
        <f t="shared" si="32"/>
        <v>0</v>
      </c>
      <c r="BP11" s="33"/>
      <c r="BQ11" s="33"/>
      <c r="BR11" s="33"/>
      <c r="BS11" s="33"/>
      <c r="BT11" s="142">
        <f t="shared" si="33"/>
        <v>0</v>
      </c>
      <c r="BU11" s="33"/>
      <c r="BV11" s="33"/>
      <c r="BW11" s="128">
        <f t="shared" si="34"/>
        <v>0</v>
      </c>
      <c r="BX11" s="33"/>
      <c r="BY11" s="33"/>
      <c r="BZ11" s="142">
        <f t="shared" si="35"/>
        <v>0</v>
      </c>
      <c r="CA11" s="33"/>
      <c r="CB11" s="33"/>
      <c r="CC11" s="128">
        <f t="shared" si="36"/>
        <v>0</v>
      </c>
      <c r="CD11" s="143">
        <f t="shared" si="37"/>
        <v>0</v>
      </c>
      <c r="CE11" s="33"/>
      <c r="CF11" s="33"/>
      <c r="CG11" s="142">
        <f t="shared" si="38"/>
        <v>0</v>
      </c>
      <c r="CH11" s="33"/>
      <c r="CI11" s="33"/>
      <c r="CJ11" s="128">
        <f t="shared" si="39"/>
        <v>0</v>
      </c>
      <c r="CK11" s="33"/>
      <c r="CL11" s="33"/>
      <c r="CM11" s="142">
        <f t="shared" si="40"/>
        <v>0</v>
      </c>
      <c r="CN11" s="33"/>
      <c r="CO11" s="33"/>
      <c r="CP11" s="128">
        <f t="shared" si="41"/>
        <v>0</v>
      </c>
      <c r="CQ11" s="143">
        <f t="shared" si="42"/>
        <v>0</v>
      </c>
      <c r="CR11" s="33"/>
      <c r="CS11" s="33"/>
      <c r="CT11" s="142">
        <f t="shared" si="43"/>
        <v>0</v>
      </c>
      <c r="CU11" s="33"/>
      <c r="CV11" s="33"/>
      <c r="CW11" s="128">
        <f t="shared" si="44"/>
        <v>0</v>
      </c>
      <c r="CX11" s="33"/>
      <c r="CY11" s="33"/>
      <c r="CZ11" s="142">
        <f t="shared" si="45"/>
        <v>0</v>
      </c>
      <c r="DA11" s="33"/>
      <c r="DB11" s="33"/>
      <c r="DC11" s="128">
        <f t="shared" si="46"/>
        <v>0</v>
      </c>
      <c r="DD11" s="143">
        <f t="shared" si="47"/>
        <v>0</v>
      </c>
      <c r="DE11" s="33"/>
      <c r="DF11" s="33"/>
      <c r="DG11" s="142">
        <f t="shared" si="48"/>
        <v>0</v>
      </c>
      <c r="DH11" s="33"/>
      <c r="DI11" s="33"/>
      <c r="DJ11" s="128">
        <f t="shared" si="49"/>
        <v>0</v>
      </c>
      <c r="DK11" s="33"/>
      <c r="DL11" s="33"/>
      <c r="DM11" s="142">
        <f t="shared" si="50"/>
        <v>0</v>
      </c>
      <c r="DN11" s="33"/>
      <c r="DO11" s="33"/>
      <c r="DP11" s="128">
        <f t="shared" si="51"/>
        <v>0</v>
      </c>
      <c r="DQ11" s="143">
        <f t="shared" si="52"/>
        <v>0</v>
      </c>
      <c r="DR11" s="33"/>
      <c r="DS11" s="33"/>
      <c r="DT11" s="142">
        <f t="shared" si="53"/>
        <v>0</v>
      </c>
      <c r="DU11" s="33"/>
      <c r="DV11" s="33"/>
      <c r="DW11" s="128">
        <f t="shared" si="54"/>
        <v>0</v>
      </c>
      <c r="DX11" s="33"/>
      <c r="DY11" s="33"/>
      <c r="DZ11" s="142">
        <f t="shared" si="55"/>
        <v>0</v>
      </c>
      <c r="EA11" s="33"/>
      <c r="EB11" s="33"/>
      <c r="EC11" s="128">
        <f t="shared" si="56"/>
        <v>0</v>
      </c>
      <c r="ED11" s="143">
        <f t="shared" si="57"/>
        <v>0</v>
      </c>
      <c r="EE11" s="33"/>
      <c r="EF11" s="33"/>
      <c r="EG11" s="33"/>
      <c r="EH11" s="33"/>
      <c r="EI11" s="142">
        <f t="shared" si="58"/>
        <v>0</v>
      </c>
      <c r="EJ11" s="131"/>
      <c r="EK11" s="131"/>
      <c r="EL11" s="128">
        <f t="shared" si="59"/>
        <v>0</v>
      </c>
      <c r="EM11" s="33"/>
      <c r="EN11" s="33"/>
      <c r="EO11" s="142">
        <f t="shared" si="60"/>
        <v>0</v>
      </c>
      <c r="EP11" s="33"/>
      <c r="EQ11" s="33"/>
      <c r="ER11" s="128">
        <f t="shared" si="61"/>
        <v>0</v>
      </c>
      <c r="ES11" s="143">
        <f t="shared" si="62"/>
        <v>0</v>
      </c>
      <c r="ET11" s="33"/>
      <c r="EU11" s="33"/>
      <c r="EV11" s="142">
        <f t="shared" si="63"/>
        <v>0</v>
      </c>
      <c r="EW11" s="33"/>
      <c r="EX11" s="33"/>
      <c r="EY11" s="128">
        <f t="shared" si="64"/>
        <v>0</v>
      </c>
      <c r="EZ11" s="33"/>
      <c r="FA11" s="33"/>
      <c r="FB11" s="155">
        <f t="shared" si="65"/>
        <v>0</v>
      </c>
      <c r="FC11" s="38"/>
      <c r="FD11" s="35"/>
      <c r="FE11" s="128">
        <f t="shared" si="66"/>
        <v>0</v>
      </c>
      <c r="FF11" s="143">
        <f t="shared" si="67"/>
        <v>0</v>
      </c>
      <c r="FG11" s="33"/>
      <c r="FH11" s="33"/>
      <c r="FI11" s="142">
        <f t="shared" si="68"/>
        <v>0</v>
      </c>
      <c r="FJ11" s="33"/>
      <c r="FK11" s="33"/>
      <c r="FL11" s="128">
        <f t="shared" si="0"/>
        <v>0</v>
      </c>
      <c r="FM11" s="33"/>
      <c r="FN11" s="33"/>
      <c r="FO11" s="142">
        <f t="shared" si="69"/>
        <v>0</v>
      </c>
      <c r="FP11" s="33"/>
      <c r="FQ11" s="33"/>
      <c r="FR11" s="128">
        <f t="shared" si="1"/>
        <v>0</v>
      </c>
      <c r="FS11" s="143">
        <f t="shared" si="70"/>
        <v>0</v>
      </c>
      <c r="FT11" s="33"/>
      <c r="FU11" s="33"/>
      <c r="FV11" s="142">
        <f t="shared" si="71"/>
        <v>0</v>
      </c>
      <c r="FW11" s="33"/>
      <c r="FX11" s="33"/>
      <c r="FY11" s="128">
        <f t="shared" si="2"/>
        <v>0</v>
      </c>
      <c r="FZ11" s="35"/>
      <c r="GA11" s="35"/>
      <c r="GB11" s="142">
        <f t="shared" si="72"/>
        <v>0</v>
      </c>
      <c r="GC11" s="35"/>
      <c r="GD11" s="35"/>
      <c r="GE11" s="128">
        <f t="shared" si="3"/>
        <v>0</v>
      </c>
      <c r="GF11" s="143">
        <f t="shared" si="73"/>
        <v>0</v>
      </c>
      <c r="GG11" s="33"/>
      <c r="GH11" s="33"/>
      <c r="GI11" s="142">
        <f t="shared" si="74"/>
        <v>0</v>
      </c>
      <c r="GJ11" s="33"/>
      <c r="GK11" s="33"/>
      <c r="GL11" s="128">
        <f t="shared" si="4"/>
        <v>0</v>
      </c>
      <c r="GM11" s="33"/>
      <c r="GN11" s="33"/>
      <c r="GO11" s="142">
        <f t="shared" si="75"/>
        <v>0</v>
      </c>
      <c r="GP11" s="33"/>
      <c r="GQ11" s="33"/>
      <c r="GR11" s="128">
        <f t="shared" si="5"/>
        <v>0</v>
      </c>
      <c r="GS11" s="143">
        <f t="shared" si="76"/>
        <v>0</v>
      </c>
      <c r="GT11" s="33"/>
      <c r="GU11" s="33"/>
      <c r="GV11" s="142">
        <f t="shared" si="77"/>
        <v>0</v>
      </c>
      <c r="GW11" s="33"/>
      <c r="GX11" s="33"/>
      <c r="GY11" s="128">
        <f t="shared" si="6"/>
        <v>0</v>
      </c>
      <c r="GZ11" s="35"/>
      <c r="HA11" s="35"/>
      <c r="HB11" s="142">
        <f t="shared" si="78"/>
        <v>0</v>
      </c>
      <c r="HC11" s="35"/>
      <c r="HD11" s="35"/>
      <c r="HE11" s="128">
        <f t="shared" si="7"/>
        <v>0</v>
      </c>
      <c r="HF11" s="143">
        <f t="shared" si="79"/>
        <v>0</v>
      </c>
      <c r="HG11" s="33"/>
      <c r="HH11" s="33"/>
      <c r="HI11" s="142">
        <f t="shared" si="80"/>
        <v>0</v>
      </c>
      <c r="HJ11" s="33"/>
      <c r="HK11" s="33"/>
      <c r="HL11" s="128">
        <f t="shared" si="8"/>
        <v>0</v>
      </c>
      <c r="HM11" s="35"/>
      <c r="HN11" s="35"/>
      <c r="HO11" s="155">
        <f t="shared" si="81"/>
        <v>0</v>
      </c>
      <c r="HP11" s="38"/>
      <c r="HQ11" s="35"/>
      <c r="HR11" s="128">
        <f t="shared" si="9"/>
        <v>0</v>
      </c>
      <c r="HS11" s="143">
        <f t="shared" si="82"/>
        <v>0</v>
      </c>
      <c r="HT11" s="33"/>
      <c r="HU11" s="33"/>
      <c r="HV11" s="142">
        <f t="shared" si="83"/>
        <v>0</v>
      </c>
      <c r="HW11" s="33"/>
      <c r="HX11" s="33"/>
      <c r="HY11" s="128">
        <f t="shared" si="10"/>
        <v>0</v>
      </c>
      <c r="HZ11" s="35"/>
      <c r="IA11" s="35"/>
      <c r="IB11" s="155">
        <f t="shared" si="84"/>
        <v>0</v>
      </c>
      <c r="IC11" s="38"/>
      <c r="ID11" s="35"/>
      <c r="IE11" s="128">
        <f t="shared" si="11"/>
        <v>0</v>
      </c>
      <c r="IF11" s="143">
        <f t="shared" si="85"/>
        <v>0</v>
      </c>
    </row>
    <row r="12" spans="1:240" s="40" customFormat="1" ht="21" customHeight="1">
      <c r="A12" s="30">
        <v>4</v>
      </c>
      <c r="B12" s="30" t="s">
        <v>114</v>
      </c>
      <c r="C12" s="30" t="s">
        <v>464</v>
      </c>
      <c r="D12" s="31" t="s">
        <v>480</v>
      </c>
      <c r="E12" s="65" t="str">
        <f t="shared" si="12"/>
        <v>1313MR2428</v>
      </c>
      <c r="F12" s="42" t="s">
        <v>481</v>
      </c>
      <c r="G12" s="43" t="s">
        <v>308</v>
      </c>
      <c r="H12" s="44" t="str">
        <f t="shared" si="86"/>
        <v>20/08/1993</v>
      </c>
      <c r="I12" s="31" t="s">
        <v>271</v>
      </c>
      <c r="J12" s="31" t="s">
        <v>131</v>
      </c>
      <c r="K12" s="30">
        <v>93</v>
      </c>
      <c r="L12" s="31" t="s">
        <v>482</v>
      </c>
      <c r="M12" s="30" t="s">
        <v>278</v>
      </c>
      <c r="N12" s="33"/>
      <c r="O12" s="33"/>
      <c r="P12" s="142">
        <f t="shared" si="13"/>
        <v>0</v>
      </c>
      <c r="Q12" s="33"/>
      <c r="R12" s="33"/>
      <c r="S12" s="128">
        <f t="shared" si="14"/>
        <v>0</v>
      </c>
      <c r="T12" s="33"/>
      <c r="U12" s="33"/>
      <c r="V12" s="142">
        <f t="shared" si="15"/>
        <v>0</v>
      </c>
      <c r="W12" s="33"/>
      <c r="X12" s="33"/>
      <c r="Y12" s="128">
        <f t="shared" si="16"/>
        <v>0</v>
      </c>
      <c r="Z12" s="143">
        <f t="shared" si="17"/>
        <v>0</v>
      </c>
      <c r="AA12" s="33"/>
      <c r="AB12" s="33"/>
      <c r="AC12" s="33"/>
      <c r="AD12" s="33"/>
      <c r="AE12" s="142">
        <f t="shared" si="18"/>
        <v>0</v>
      </c>
      <c r="AF12" s="33"/>
      <c r="AG12" s="33"/>
      <c r="AH12" s="128">
        <f t="shared" si="19"/>
        <v>0</v>
      </c>
      <c r="AI12" s="33"/>
      <c r="AJ12" s="33"/>
      <c r="AK12" s="142">
        <f t="shared" si="20"/>
        <v>0</v>
      </c>
      <c r="AL12" s="33"/>
      <c r="AM12" s="33"/>
      <c r="AN12" s="128">
        <f t="shared" si="21"/>
        <v>0</v>
      </c>
      <c r="AO12" s="143">
        <f t="shared" si="22"/>
        <v>0</v>
      </c>
      <c r="AP12" s="33">
        <v>5</v>
      </c>
      <c r="AQ12" s="33">
        <v>7</v>
      </c>
      <c r="AR12" s="142">
        <f t="shared" si="23"/>
        <v>6.3</v>
      </c>
      <c r="AS12" s="33">
        <v>7</v>
      </c>
      <c r="AT12" s="33"/>
      <c r="AU12" s="128">
        <f t="shared" si="24"/>
        <v>6.7</v>
      </c>
      <c r="AV12" s="33"/>
      <c r="AW12" s="33"/>
      <c r="AX12" s="142">
        <f t="shared" si="25"/>
        <v>0</v>
      </c>
      <c r="AY12" s="33"/>
      <c r="AZ12" s="33"/>
      <c r="BA12" s="128">
        <f t="shared" si="26"/>
        <v>0</v>
      </c>
      <c r="BB12" s="143">
        <f t="shared" si="27"/>
        <v>6.7</v>
      </c>
      <c r="BC12" s="33">
        <v>9</v>
      </c>
      <c r="BD12" s="33">
        <v>10</v>
      </c>
      <c r="BE12" s="142">
        <f t="shared" si="28"/>
        <v>9.7</v>
      </c>
      <c r="BF12" s="33">
        <v>6</v>
      </c>
      <c r="BG12" s="33"/>
      <c r="BH12" s="128">
        <f t="shared" si="29"/>
        <v>7.9</v>
      </c>
      <c r="BI12" s="35"/>
      <c r="BJ12" s="35"/>
      <c r="BK12" s="142">
        <f t="shared" si="30"/>
        <v>0</v>
      </c>
      <c r="BL12" s="35"/>
      <c r="BM12" s="35"/>
      <c r="BN12" s="128">
        <f t="shared" si="31"/>
        <v>0</v>
      </c>
      <c r="BO12" s="143">
        <f t="shared" si="32"/>
        <v>7.9</v>
      </c>
      <c r="BP12" s="33">
        <v>8</v>
      </c>
      <c r="BQ12" s="33">
        <v>9</v>
      </c>
      <c r="BR12" s="33">
        <v>5</v>
      </c>
      <c r="BS12" s="33">
        <v>7</v>
      </c>
      <c r="BT12" s="142">
        <f t="shared" si="33"/>
        <v>6.8</v>
      </c>
      <c r="BU12" s="35">
        <v>8.5</v>
      </c>
      <c r="BV12" s="33"/>
      <c r="BW12" s="128">
        <f t="shared" si="34"/>
        <v>7.7</v>
      </c>
      <c r="BX12" s="33"/>
      <c r="BY12" s="33"/>
      <c r="BZ12" s="142">
        <f t="shared" si="35"/>
        <v>0</v>
      </c>
      <c r="CA12" s="33"/>
      <c r="CB12" s="33"/>
      <c r="CC12" s="128">
        <f t="shared" si="36"/>
        <v>0</v>
      </c>
      <c r="CD12" s="143">
        <f t="shared" si="37"/>
        <v>7.7</v>
      </c>
      <c r="CE12" s="33">
        <v>7</v>
      </c>
      <c r="CF12" s="33">
        <v>6</v>
      </c>
      <c r="CG12" s="142">
        <f t="shared" si="38"/>
        <v>6.3</v>
      </c>
      <c r="CH12" s="33">
        <v>5</v>
      </c>
      <c r="CI12" s="33"/>
      <c r="CJ12" s="128">
        <f t="shared" si="39"/>
        <v>5.7</v>
      </c>
      <c r="CK12" s="33"/>
      <c r="CL12" s="33"/>
      <c r="CM12" s="142">
        <f t="shared" si="40"/>
        <v>0</v>
      </c>
      <c r="CN12" s="33"/>
      <c r="CO12" s="33"/>
      <c r="CP12" s="128">
        <f t="shared" si="41"/>
        <v>0</v>
      </c>
      <c r="CQ12" s="143">
        <f t="shared" si="42"/>
        <v>5.7</v>
      </c>
      <c r="CR12" s="33">
        <v>8</v>
      </c>
      <c r="CS12" s="33">
        <v>7</v>
      </c>
      <c r="CT12" s="142">
        <f t="shared" si="43"/>
        <v>7.3</v>
      </c>
      <c r="CU12" s="33">
        <v>8</v>
      </c>
      <c r="CV12" s="33"/>
      <c r="CW12" s="128">
        <f t="shared" si="44"/>
        <v>7.7</v>
      </c>
      <c r="CX12" s="33"/>
      <c r="CY12" s="33"/>
      <c r="CZ12" s="142">
        <f t="shared" si="45"/>
        <v>0</v>
      </c>
      <c r="DA12" s="33"/>
      <c r="DB12" s="33"/>
      <c r="DC12" s="128">
        <f t="shared" si="46"/>
        <v>0</v>
      </c>
      <c r="DD12" s="143">
        <f t="shared" si="47"/>
        <v>7.7</v>
      </c>
      <c r="DE12" s="33">
        <v>8</v>
      </c>
      <c r="DF12" s="33">
        <v>5</v>
      </c>
      <c r="DG12" s="142">
        <f t="shared" si="48"/>
        <v>6</v>
      </c>
      <c r="DH12" s="33">
        <v>7</v>
      </c>
      <c r="DI12" s="33"/>
      <c r="DJ12" s="128">
        <f t="shared" si="49"/>
        <v>6.5</v>
      </c>
      <c r="DK12" s="33"/>
      <c r="DL12" s="33"/>
      <c r="DM12" s="142">
        <f t="shared" si="50"/>
        <v>0</v>
      </c>
      <c r="DN12" s="33"/>
      <c r="DO12" s="33"/>
      <c r="DP12" s="128">
        <f t="shared" si="51"/>
        <v>0</v>
      </c>
      <c r="DQ12" s="143">
        <f t="shared" si="52"/>
        <v>6.5</v>
      </c>
      <c r="DR12" s="33">
        <v>7</v>
      </c>
      <c r="DS12" s="33">
        <v>8</v>
      </c>
      <c r="DT12" s="142">
        <f t="shared" si="53"/>
        <v>7.7</v>
      </c>
      <c r="DU12" s="33">
        <v>6</v>
      </c>
      <c r="DV12" s="33"/>
      <c r="DW12" s="128">
        <f t="shared" si="54"/>
        <v>6.9</v>
      </c>
      <c r="DX12" s="33"/>
      <c r="DY12" s="33"/>
      <c r="DZ12" s="142">
        <f t="shared" si="55"/>
        <v>0</v>
      </c>
      <c r="EA12" s="33"/>
      <c r="EB12" s="33"/>
      <c r="EC12" s="128">
        <f t="shared" si="56"/>
        <v>0</v>
      </c>
      <c r="ED12" s="143">
        <f t="shared" si="57"/>
        <v>6.9</v>
      </c>
      <c r="EE12" s="33">
        <v>4</v>
      </c>
      <c r="EF12" s="33">
        <v>7</v>
      </c>
      <c r="EG12" s="33">
        <v>8</v>
      </c>
      <c r="EH12" s="33">
        <v>8</v>
      </c>
      <c r="EI12" s="142">
        <f t="shared" si="58"/>
        <v>7.2</v>
      </c>
      <c r="EJ12" s="131">
        <v>10</v>
      </c>
      <c r="EK12" s="131"/>
      <c r="EL12" s="128">
        <f t="shared" si="59"/>
        <v>8.6</v>
      </c>
      <c r="EM12" s="33"/>
      <c r="EN12" s="33"/>
      <c r="EO12" s="142">
        <f t="shared" si="60"/>
        <v>0</v>
      </c>
      <c r="EP12" s="33"/>
      <c r="EQ12" s="33"/>
      <c r="ER12" s="128">
        <f t="shared" si="61"/>
        <v>0</v>
      </c>
      <c r="ES12" s="143">
        <f t="shared" si="62"/>
        <v>8.6</v>
      </c>
      <c r="ET12" s="33">
        <v>8</v>
      </c>
      <c r="EU12" s="33">
        <v>9</v>
      </c>
      <c r="EV12" s="142">
        <f t="shared" si="63"/>
        <v>8.7</v>
      </c>
      <c r="EW12" s="33">
        <v>7</v>
      </c>
      <c r="EX12" s="33"/>
      <c r="EY12" s="128">
        <f t="shared" si="64"/>
        <v>7.9</v>
      </c>
      <c r="EZ12" s="33"/>
      <c r="FA12" s="33"/>
      <c r="FB12" s="155">
        <f t="shared" si="65"/>
        <v>0</v>
      </c>
      <c r="FC12" s="38"/>
      <c r="FD12" s="35"/>
      <c r="FE12" s="128">
        <f t="shared" si="66"/>
        <v>0</v>
      </c>
      <c r="FF12" s="143">
        <f t="shared" si="67"/>
        <v>7.9</v>
      </c>
      <c r="FG12" s="33">
        <v>7</v>
      </c>
      <c r="FH12" s="33">
        <v>5</v>
      </c>
      <c r="FI12" s="142">
        <f t="shared" si="68"/>
        <v>5.7</v>
      </c>
      <c r="FJ12" s="33">
        <v>6</v>
      </c>
      <c r="FK12" s="33"/>
      <c r="FL12" s="128">
        <f t="shared" si="0"/>
        <v>5.9</v>
      </c>
      <c r="FM12" s="33"/>
      <c r="FN12" s="33"/>
      <c r="FO12" s="142">
        <f t="shared" si="69"/>
        <v>0</v>
      </c>
      <c r="FP12" s="33"/>
      <c r="FQ12" s="33"/>
      <c r="FR12" s="128">
        <f t="shared" si="1"/>
        <v>0</v>
      </c>
      <c r="FS12" s="143">
        <f t="shared" si="70"/>
        <v>5.9</v>
      </c>
      <c r="FT12" s="33">
        <v>8</v>
      </c>
      <c r="FU12" s="33">
        <v>7</v>
      </c>
      <c r="FV12" s="142">
        <f t="shared" si="71"/>
        <v>7.3</v>
      </c>
      <c r="FW12" s="33">
        <v>7</v>
      </c>
      <c r="FX12" s="33"/>
      <c r="FY12" s="128">
        <f t="shared" si="2"/>
        <v>7.2</v>
      </c>
      <c r="FZ12" s="35"/>
      <c r="GA12" s="35"/>
      <c r="GB12" s="142">
        <f t="shared" si="72"/>
        <v>0</v>
      </c>
      <c r="GC12" s="35"/>
      <c r="GD12" s="35"/>
      <c r="GE12" s="128">
        <f t="shared" si="3"/>
        <v>0</v>
      </c>
      <c r="GF12" s="143">
        <f t="shared" si="73"/>
        <v>7.2</v>
      </c>
      <c r="GG12" s="33">
        <v>9</v>
      </c>
      <c r="GH12" s="33">
        <v>8</v>
      </c>
      <c r="GI12" s="142">
        <f t="shared" si="74"/>
        <v>8.3</v>
      </c>
      <c r="GJ12" s="33">
        <v>8</v>
      </c>
      <c r="GK12" s="33"/>
      <c r="GL12" s="128">
        <f t="shared" si="4"/>
        <v>8.2</v>
      </c>
      <c r="GM12" s="33"/>
      <c r="GN12" s="33"/>
      <c r="GO12" s="142">
        <f t="shared" si="75"/>
        <v>0</v>
      </c>
      <c r="GP12" s="33"/>
      <c r="GQ12" s="33"/>
      <c r="GR12" s="128">
        <f t="shared" si="5"/>
        <v>0</v>
      </c>
      <c r="GS12" s="143">
        <f t="shared" si="76"/>
        <v>8.2</v>
      </c>
      <c r="GT12" s="33">
        <v>8</v>
      </c>
      <c r="GU12" s="33">
        <v>7</v>
      </c>
      <c r="GV12" s="142">
        <f t="shared" si="77"/>
        <v>7.3</v>
      </c>
      <c r="GW12" s="33">
        <v>5</v>
      </c>
      <c r="GX12" s="33"/>
      <c r="GY12" s="128">
        <f t="shared" si="6"/>
        <v>6.2</v>
      </c>
      <c r="GZ12" s="35"/>
      <c r="HA12" s="35"/>
      <c r="HB12" s="142">
        <f t="shared" si="78"/>
        <v>0</v>
      </c>
      <c r="HC12" s="35"/>
      <c r="HD12" s="35"/>
      <c r="HE12" s="128">
        <f t="shared" si="7"/>
        <v>0</v>
      </c>
      <c r="HF12" s="143">
        <f t="shared" si="79"/>
        <v>6.2</v>
      </c>
      <c r="HG12" s="33">
        <v>9</v>
      </c>
      <c r="HH12" s="33">
        <v>9</v>
      </c>
      <c r="HI12" s="142">
        <f t="shared" si="80"/>
        <v>9</v>
      </c>
      <c r="HJ12" s="33">
        <v>7</v>
      </c>
      <c r="HK12" s="33"/>
      <c r="HL12" s="128">
        <f t="shared" si="8"/>
        <v>8</v>
      </c>
      <c r="HM12" s="35"/>
      <c r="HN12" s="35"/>
      <c r="HO12" s="155">
        <f t="shared" si="81"/>
        <v>0</v>
      </c>
      <c r="HP12" s="38"/>
      <c r="HQ12" s="35"/>
      <c r="HR12" s="128">
        <f t="shared" si="9"/>
        <v>0</v>
      </c>
      <c r="HS12" s="143">
        <f t="shared" si="82"/>
        <v>8</v>
      </c>
      <c r="HT12" s="33">
        <v>7</v>
      </c>
      <c r="HU12" s="33">
        <v>6</v>
      </c>
      <c r="HV12" s="142">
        <f t="shared" si="83"/>
        <v>6.3</v>
      </c>
      <c r="HW12" s="33">
        <v>9</v>
      </c>
      <c r="HX12" s="33"/>
      <c r="HY12" s="128">
        <f t="shared" si="10"/>
        <v>7.7</v>
      </c>
      <c r="HZ12" s="35"/>
      <c r="IA12" s="35"/>
      <c r="IB12" s="155">
        <f t="shared" si="84"/>
        <v>0</v>
      </c>
      <c r="IC12" s="38"/>
      <c r="ID12" s="35"/>
      <c r="IE12" s="128">
        <f t="shared" si="11"/>
        <v>0</v>
      </c>
      <c r="IF12" s="143">
        <f t="shared" si="85"/>
        <v>7.7</v>
      </c>
    </row>
    <row r="13" spans="1:240" s="40" customFormat="1" ht="21" customHeight="1">
      <c r="A13" s="30">
        <v>5</v>
      </c>
      <c r="B13" s="30" t="s">
        <v>114</v>
      </c>
      <c r="C13" s="30" t="s">
        <v>464</v>
      </c>
      <c r="D13" s="31" t="s">
        <v>483</v>
      </c>
      <c r="E13" s="65" t="str">
        <f>C13&amp;D13</f>
        <v>1313MR2431</v>
      </c>
      <c r="F13" s="53" t="s">
        <v>484</v>
      </c>
      <c r="G13" s="54" t="s">
        <v>485</v>
      </c>
      <c r="H13" s="55" t="str">
        <f t="shared" si="86"/>
        <v>20/03/1993</v>
      </c>
      <c r="I13" s="31" t="s">
        <v>271</v>
      </c>
      <c r="J13" s="31" t="s">
        <v>172</v>
      </c>
      <c r="K13" s="30">
        <v>93</v>
      </c>
      <c r="L13" s="31" t="s">
        <v>267</v>
      </c>
      <c r="M13" s="30" t="s">
        <v>329</v>
      </c>
      <c r="N13" s="33"/>
      <c r="O13" s="33"/>
      <c r="P13" s="142">
        <f t="shared" si="13"/>
        <v>0</v>
      </c>
      <c r="Q13" s="33"/>
      <c r="R13" s="33"/>
      <c r="S13" s="128">
        <f t="shared" si="14"/>
        <v>0</v>
      </c>
      <c r="T13" s="33"/>
      <c r="U13" s="33"/>
      <c r="V13" s="142">
        <f t="shared" si="15"/>
        <v>0</v>
      </c>
      <c r="W13" s="33"/>
      <c r="X13" s="33"/>
      <c r="Y13" s="128">
        <f t="shared" si="16"/>
        <v>0</v>
      </c>
      <c r="Z13" s="143">
        <f t="shared" si="17"/>
        <v>0</v>
      </c>
      <c r="AA13" s="33"/>
      <c r="AB13" s="33"/>
      <c r="AC13" s="33"/>
      <c r="AD13" s="33"/>
      <c r="AE13" s="142">
        <f t="shared" si="18"/>
        <v>0</v>
      </c>
      <c r="AF13" s="33"/>
      <c r="AG13" s="33"/>
      <c r="AH13" s="128">
        <f t="shared" si="19"/>
        <v>0</v>
      </c>
      <c r="AI13" s="33"/>
      <c r="AJ13" s="33"/>
      <c r="AK13" s="142">
        <f t="shared" si="20"/>
        <v>0</v>
      </c>
      <c r="AL13" s="33"/>
      <c r="AM13" s="33"/>
      <c r="AN13" s="128">
        <f t="shared" si="21"/>
        <v>0</v>
      </c>
      <c r="AO13" s="143">
        <f t="shared" si="22"/>
        <v>0</v>
      </c>
      <c r="AP13" s="33"/>
      <c r="AQ13" s="33"/>
      <c r="AR13" s="142">
        <f t="shared" si="23"/>
        <v>0</v>
      </c>
      <c r="AS13" s="33"/>
      <c r="AT13" s="33"/>
      <c r="AU13" s="128">
        <f t="shared" si="24"/>
        <v>0</v>
      </c>
      <c r="AV13" s="33"/>
      <c r="AW13" s="33"/>
      <c r="AX13" s="142">
        <f t="shared" si="25"/>
        <v>0</v>
      </c>
      <c r="AY13" s="33"/>
      <c r="AZ13" s="33"/>
      <c r="BA13" s="128">
        <f t="shared" si="26"/>
        <v>0</v>
      </c>
      <c r="BB13" s="143">
        <f t="shared" si="27"/>
        <v>0</v>
      </c>
      <c r="BC13" s="33"/>
      <c r="BD13" s="33"/>
      <c r="BE13" s="142">
        <f t="shared" si="28"/>
        <v>0</v>
      </c>
      <c r="BF13" s="33"/>
      <c r="BG13" s="33"/>
      <c r="BH13" s="128">
        <f t="shared" si="29"/>
        <v>0</v>
      </c>
      <c r="BI13" s="35"/>
      <c r="BJ13" s="35"/>
      <c r="BK13" s="142">
        <f t="shared" si="30"/>
        <v>0</v>
      </c>
      <c r="BL13" s="35"/>
      <c r="BM13" s="35"/>
      <c r="BN13" s="128">
        <f t="shared" si="31"/>
        <v>0</v>
      </c>
      <c r="BO13" s="143">
        <f t="shared" si="32"/>
        <v>0</v>
      </c>
      <c r="BP13" s="33"/>
      <c r="BQ13" s="33"/>
      <c r="BR13" s="33"/>
      <c r="BS13" s="33"/>
      <c r="BT13" s="142">
        <f t="shared" si="33"/>
        <v>0</v>
      </c>
      <c r="BU13" s="33"/>
      <c r="BV13" s="33"/>
      <c r="BW13" s="128">
        <f t="shared" si="34"/>
        <v>0</v>
      </c>
      <c r="BX13" s="33"/>
      <c r="BY13" s="33"/>
      <c r="BZ13" s="142">
        <f t="shared" si="35"/>
        <v>0</v>
      </c>
      <c r="CA13" s="33"/>
      <c r="CB13" s="33"/>
      <c r="CC13" s="128">
        <f t="shared" si="36"/>
        <v>0</v>
      </c>
      <c r="CD13" s="143">
        <f t="shared" si="37"/>
        <v>0</v>
      </c>
      <c r="CE13" s="33">
        <v>6</v>
      </c>
      <c r="CF13" s="33">
        <v>6</v>
      </c>
      <c r="CG13" s="142">
        <f t="shared" si="38"/>
        <v>6</v>
      </c>
      <c r="CH13" s="33">
        <v>2</v>
      </c>
      <c r="CI13" s="33"/>
      <c r="CJ13" s="128">
        <f t="shared" si="39"/>
        <v>4</v>
      </c>
      <c r="CK13" s="33"/>
      <c r="CL13" s="33"/>
      <c r="CM13" s="142">
        <f t="shared" si="40"/>
        <v>0</v>
      </c>
      <c r="CN13" s="33"/>
      <c r="CO13" s="33"/>
      <c r="CP13" s="128">
        <f t="shared" si="41"/>
        <v>0</v>
      </c>
      <c r="CQ13" s="143">
        <f t="shared" si="42"/>
        <v>4</v>
      </c>
      <c r="CR13" s="126">
        <v>7</v>
      </c>
      <c r="CS13" s="126">
        <v>6</v>
      </c>
      <c r="CT13" s="128">
        <f t="shared" si="43"/>
        <v>6.3</v>
      </c>
      <c r="CU13" s="127"/>
      <c r="CV13" s="126"/>
      <c r="CW13" s="128">
        <f t="shared" si="44"/>
        <v>3.2</v>
      </c>
      <c r="CX13" s="126"/>
      <c r="CY13" s="126"/>
      <c r="CZ13" s="128">
        <f t="shared" si="45"/>
        <v>0</v>
      </c>
      <c r="DA13" s="126"/>
      <c r="DB13" s="126"/>
      <c r="DC13" s="128">
        <f t="shared" si="46"/>
        <v>0</v>
      </c>
      <c r="DD13" s="128">
        <f t="shared" si="47"/>
        <v>3.2</v>
      </c>
      <c r="DE13" s="33"/>
      <c r="DF13" s="33"/>
      <c r="DG13" s="142">
        <f t="shared" si="48"/>
        <v>0</v>
      </c>
      <c r="DH13" s="33"/>
      <c r="DI13" s="33"/>
      <c r="DJ13" s="128">
        <f t="shared" si="49"/>
        <v>0</v>
      </c>
      <c r="DK13" s="33"/>
      <c r="DL13" s="33"/>
      <c r="DM13" s="142">
        <f t="shared" si="50"/>
        <v>0</v>
      </c>
      <c r="DN13" s="33"/>
      <c r="DO13" s="33"/>
      <c r="DP13" s="128">
        <f t="shared" si="51"/>
        <v>0</v>
      </c>
      <c r="DQ13" s="143">
        <f t="shared" si="52"/>
        <v>0</v>
      </c>
      <c r="DR13" s="33"/>
      <c r="DS13" s="33"/>
      <c r="DT13" s="142">
        <f t="shared" si="53"/>
        <v>0</v>
      </c>
      <c r="DU13" s="33"/>
      <c r="DV13" s="33"/>
      <c r="DW13" s="128">
        <f t="shared" si="54"/>
        <v>0</v>
      </c>
      <c r="DX13" s="33"/>
      <c r="DY13" s="33"/>
      <c r="DZ13" s="142">
        <f t="shared" si="55"/>
        <v>0</v>
      </c>
      <c r="EA13" s="33"/>
      <c r="EB13" s="33"/>
      <c r="EC13" s="128">
        <f t="shared" si="56"/>
        <v>0</v>
      </c>
      <c r="ED13" s="143">
        <f t="shared" si="57"/>
        <v>0</v>
      </c>
      <c r="EE13" s="33"/>
      <c r="EF13" s="33"/>
      <c r="EG13" s="33"/>
      <c r="EH13" s="33"/>
      <c r="EI13" s="142">
        <f t="shared" si="58"/>
        <v>0</v>
      </c>
      <c r="EJ13" s="131"/>
      <c r="EK13" s="131"/>
      <c r="EL13" s="128">
        <f t="shared" si="59"/>
        <v>0</v>
      </c>
      <c r="EM13" s="33"/>
      <c r="EN13" s="33"/>
      <c r="EO13" s="142">
        <f t="shared" si="60"/>
        <v>0</v>
      </c>
      <c r="EP13" s="33"/>
      <c r="EQ13" s="33"/>
      <c r="ER13" s="128">
        <f t="shared" si="61"/>
        <v>0</v>
      </c>
      <c r="ES13" s="143">
        <f t="shared" si="62"/>
        <v>0</v>
      </c>
      <c r="ET13" s="33">
        <v>8</v>
      </c>
      <c r="EU13" s="36"/>
      <c r="EV13" s="142">
        <f t="shared" si="63"/>
        <v>2.7</v>
      </c>
      <c r="EW13" s="36"/>
      <c r="EX13" s="33"/>
      <c r="EY13" s="128">
        <f t="shared" si="64"/>
        <v>1.4</v>
      </c>
      <c r="EZ13" s="33"/>
      <c r="FA13" s="33"/>
      <c r="FB13" s="155">
        <f t="shared" si="65"/>
        <v>0</v>
      </c>
      <c r="FC13" s="38"/>
      <c r="FD13" s="35"/>
      <c r="FE13" s="128">
        <f t="shared" si="66"/>
        <v>0</v>
      </c>
      <c r="FF13" s="143">
        <f t="shared" si="67"/>
        <v>1.4</v>
      </c>
      <c r="FG13" s="33">
        <v>6</v>
      </c>
      <c r="FH13" s="33">
        <v>5</v>
      </c>
      <c r="FI13" s="142">
        <f t="shared" si="68"/>
        <v>5.3</v>
      </c>
      <c r="FJ13" s="33">
        <v>5</v>
      </c>
      <c r="FK13" s="33"/>
      <c r="FL13" s="128">
        <f t="shared" si="0"/>
        <v>5.2</v>
      </c>
      <c r="FM13" s="33"/>
      <c r="FN13" s="33"/>
      <c r="FO13" s="142">
        <f t="shared" si="69"/>
        <v>0</v>
      </c>
      <c r="FP13" s="33"/>
      <c r="FQ13" s="33"/>
      <c r="FR13" s="128">
        <f t="shared" si="1"/>
        <v>0</v>
      </c>
      <c r="FS13" s="143">
        <f t="shared" si="70"/>
        <v>5.2</v>
      </c>
      <c r="FT13" s="33"/>
      <c r="FU13" s="33"/>
      <c r="FV13" s="142">
        <f t="shared" si="71"/>
        <v>0</v>
      </c>
      <c r="FW13" s="33"/>
      <c r="FX13" s="33"/>
      <c r="FY13" s="128">
        <f t="shared" si="2"/>
        <v>0</v>
      </c>
      <c r="FZ13" s="35"/>
      <c r="GA13" s="35"/>
      <c r="GB13" s="142">
        <f t="shared" si="72"/>
        <v>0</v>
      </c>
      <c r="GC13" s="35"/>
      <c r="GD13" s="35"/>
      <c r="GE13" s="128">
        <f t="shared" si="3"/>
        <v>0</v>
      </c>
      <c r="GF13" s="143">
        <f t="shared" si="73"/>
        <v>0</v>
      </c>
      <c r="GG13" s="33"/>
      <c r="GH13" s="33"/>
      <c r="GI13" s="142">
        <f t="shared" si="74"/>
        <v>0</v>
      </c>
      <c r="GJ13" s="33"/>
      <c r="GK13" s="33"/>
      <c r="GL13" s="128">
        <f t="shared" si="4"/>
        <v>0</v>
      </c>
      <c r="GM13" s="33"/>
      <c r="GN13" s="33"/>
      <c r="GO13" s="142">
        <f t="shared" si="75"/>
        <v>0</v>
      </c>
      <c r="GP13" s="33"/>
      <c r="GQ13" s="33"/>
      <c r="GR13" s="128">
        <f t="shared" si="5"/>
        <v>0</v>
      </c>
      <c r="GS13" s="143">
        <f t="shared" si="76"/>
        <v>0</v>
      </c>
      <c r="GT13" s="33"/>
      <c r="GU13" s="33"/>
      <c r="GV13" s="142">
        <f t="shared" si="77"/>
        <v>0</v>
      </c>
      <c r="GW13" s="33"/>
      <c r="GX13" s="33"/>
      <c r="GY13" s="128">
        <f t="shared" si="6"/>
        <v>0</v>
      </c>
      <c r="GZ13" s="35"/>
      <c r="HA13" s="35"/>
      <c r="HB13" s="142">
        <f t="shared" si="78"/>
        <v>0</v>
      </c>
      <c r="HC13" s="35"/>
      <c r="HD13" s="35"/>
      <c r="HE13" s="128">
        <f t="shared" si="7"/>
        <v>0</v>
      </c>
      <c r="HF13" s="143">
        <f t="shared" si="79"/>
        <v>0</v>
      </c>
      <c r="HG13" s="33"/>
      <c r="HH13" s="33"/>
      <c r="HI13" s="142">
        <f t="shared" si="80"/>
        <v>0</v>
      </c>
      <c r="HJ13" s="33"/>
      <c r="HK13" s="33"/>
      <c r="HL13" s="128">
        <f t="shared" si="8"/>
        <v>0</v>
      </c>
      <c r="HM13" s="35"/>
      <c r="HN13" s="35"/>
      <c r="HO13" s="155">
        <f t="shared" si="81"/>
        <v>0</v>
      </c>
      <c r="HP13" s="38"/>
      <c r="HQ13" s="35"/>
      <c r="HR13" s="128">
        <f t="shared" si="9"/>
        <v>0</v>
      </c>
      <c r="HS13" s="143">
        <f t="shared" si="82"/>
        <v>0</v>
      </c>
      <c r="HT13" s="33"/>
      <c r="HU13" s="33"/>
      <c r="HV13" s="142">
        <f t="shared" si="83"/>
        <v>0</v>
      </c>
      <c r="HW13" s="33"/>
      <c r="HX13" s="33"/>
      <c r="HY13" s="128">
        <f t="shared" si="10"/>
        <v>0</v>
      </c>
      <c r="HZ13" s="35"/>
      <c r="IA13" s="35"/>
      <c r="IB13" s="155">
        <f t="shared" si="84"/>
        <v>0</v>
      </c>
      <c r="IC13" s="38"/>
      <c r="ID13" s="35"/>
      <c r="IE13" s="128">
        <f t="shared" si="11"/>
        <v>0</v>
      </c>
      <c r="IF13" s="143">
        <f t="shared" si="85"/>
        <v>0</v>
      </c>
    </row>
    <row r="14" spans="1:240" s="40" customFormat="1" ht="21" customHeight="1">
      <c r="A14" s="30">
        <v>6</v>
      </c>
      <c r="B14" s="30" t="s">
        <v>114</v>
      </c>
      <c r="C14" s="30" t="s">
        <v>464</v>
      </c>
      <c r="D14" s="31" t="s">
        <v>486</v>
      </c>
      <c r="E14" s="65" t="str">
        <f t="shared" si="12"/>
        <v>1313MR2418</v>
      </c>
      <c r="F14" s="53" t="s">
        <v>487</v>
      </c>
      <c r="G14" s="54" t="s">
        <v>488</v>
      </c>
      <c r="H14" s="55" t="str">
        <f t="shared" si="86"/>
        <v>24/05/1993</v>
      </c>
      <c r="I14" s="31" t="s">
        <v>151</v>
      </c>
      <c r="J14" s="31" t="s">
        <v>130</v>
      </c>
      <c r="K14" s="30">
        <v>93</v>
      </c>
      <c r="L14" s="31" t="s">
        <v>489</v>
      </c>
      <c r="M14" s="30" t="s">
        <v>123</v>
      </c>
      <c r="N14" s="33"/>
      <c r="O14" s="33"/>
      <c r="P14" s="142">
        <f t="shared" si="13"/>
        <v>0</v>
      </c>
      <c r="Q14" s="33"/>
      <c r="R14" s="33"/>
      <c r="S14" s="128">
        <f t="shared" si="14"/>
        <v>0</v>
      </c>
      <c r="T14" s="33"/>
      <c r="U14" s="33"/>
      <c r="V14" s="142">
        <f t="shared" si="15"/>
        <v>0</v>
      </c>
      <c r="W14" s="33"/>
      <c r="X14" s="33"/>
      <c r="Y14" s="128">
        <f t="shared" si="16"/>
        <v>0</v>
      </c>
      <c r="Z14" s="143">
        <f t="shared" si="17"/>
        <v>0</v>
      </c>
      <c r="AA14" s="33"/>
      <c r="AB14" s="33"/>
      <c r="AC14" s="33"/>
      <c r="AD14" s="33"/>
      <c r="AE14" s="142">
        <f t="shared" si="18"/>
        <v>0</v>
      </c>
      <c r="AF14" s="33"/>
      <c r="AG14" s="33"/>
      <c r="AH14" s="128">
        <f t="shared" si="19"/>
        <v>0</v>
      </c>
      <c r="AI14" s="33"/>
      <c r="AJ14" s="33"/>
      <c r="AK14" s="142">
        <f t="shared" si="20"/>
        <v>0</v>
      </c>
      <c r="AL14" s="33"/>
      <c r="AM14" s="33"/>
      <c r="AN14" s="128">
        <f t="shared" si="21"/>
        <v>0</v>
      </c>
      <c r="AO14" s="143">
        <f t="shared" si="22"/>
        <v>0</v>
      </c>
      <c r="AP14" s="33"/>
      <c r="AQ14" s="33"/>
      <c r="AR14" s="142">
        <f t="shared" si="23"/>
        <v>0</v>
      </c>
      <c r="AS14" s="33"/>
      <c r="AT14" s="33"/>
      <c r="AU14" s="128">
        <f t="shared" si="24"/>
        <v>0</v>
      </c>
      <c r="AV14" s="33"/>
      <c r="AW14" s="33"/>
      <c r="AX14" s="142">
        <f t="shared" si="25"/>
        <v>0</v>
      </c>
      <c r="AY14" s="33"/>
      <c r="AZ14" s="33"/>
      <c r="BA14" s="128">
        <f t="shared" si="26"/>
        <v>0</v>
      </c>
      <c r="BB14" s="143">
        <f t="shared" si="27"/>
        <v>0</v>
      </c>
      <c r="BC14" s="33"/>
      <c r="BD14" s="33"/>
      <c r="BE14" s="142">
        <f t="shared" si="28"/>
        <v>0</v>
      </c>
      <c r="BF14" s="33"/>
      <c r="BG14" s="33"/>
      <c r="BH14" s="128">
        <f t="shared" si="29"/>
        <v>0</v>
      </c>
      <c r="BI14" s="35"/>
      <c r="BJ14" s="35"/>
      <c r="BK14" s="142">
        <f t="shared" si="30"/>
        <v>0</v>
      </c>
      <c r="BL14" s="35"/>
      <c r="BM14" s="35"/>
      <c r="BN14" s="128">
        <f t="shared" si="31"/>
        <v>0</v>
      </c>
      <c r="BO14" s="143">
        <f t="shared" si="32"/>
        <v>0</v>
      </c>
      <c r="BP14" s="33">
        <v>7</v>
      </c>
      <c r="BQ14" s="33"/>
      <c r="BR14" s="33">
        <v>6</v>
      </c>
      <c r="BS14" s="33"/>
      <c r="BT14" s="142">
        <f t="shared" si="33"/>
        <v>3.2</v>
      </c>
      <c r="BU14" s="36"/>
      <c r="BV14" s="33"/>
      <c r="BW14" s="128">
        <f t="shared" si="34"/>
        <v>1.6</v>
      </c>
      <c r="BX14" s="33"/>
      <c r="BY14" s="33"/>
      <c r="BZ14" s="142">
        <f t="shared" si="35"/>
        <v>0</v>
      </c>
      <c r="CA14" s="33"/>
      <c r="CB14" s="33"/>
      <c r="CC14" s="128">
        <f t="shared" si="36"/>
        <v>0</v>
      </c>
      <c r="CD14" s="143">
        <f t="shared" si="37"/>
        <v>1.6</v>
      </c>
      <c r="CE14" s="33"/>
      <c r="CF14" s="33"/>
      <c r="CG14" s="142">
        <f t="shared" si="38"/>
        <v>0</v>
      </c>
      <c r="CH14" s="33"/>
      <c r="CI14" s="33"/>
      <c r="CJ14" s="128">
        <f t="shared" si="39"/>
        <v>0</v>
      </c>
      <c r="CK14" s="33"/>
      <c r="CL14" s="33"/>
      <c r="CM14" s="142">
        <f t="shared" si="40"/>
        <v>0</v>
      </c>
      <c r="CN14" s="33"/>
      <c r="CO14" s="33"/>
      <c r="CP14" s="128">
        <f t="shared" si="41"/>
        <v>0</v>
      </c>
      <c r="CQ14" s="143">
        <f t="shared" si="42"/>
        <v>0</v>
      </c>
      <c r="CR14" s="33"/>
      <c r="CS14" s="33"/>
      <c r="CT14" s="142">
        <f t="shared" si="43"/>
        <v>0</v>
      </c>
      <c r="CU14" s="33"/>
      <c r="CV14" s="33"/>
      <c r="CW14" s="128">
        <f t="shared" si="44"/>
        <v>0</v>
      </c>
      <c r="CX14" s="33"/>
      <c r="CY14" s="33"/>
      <c r="CZ14" s="142">
        <f t="shared" si="45"/>
        <v>0</v>
      </c>
      <c r="DA14" s="33"/>
      <c r="DB14" s="33"/>
      <c r="DC14" s="128">
        <f t="shared" si="46"/>
        <v>0</v>
      </c>
      <c r="DD14" s="143">
        <f t="shared" si="47"/>
        <v>0</v>
      </c>
      <c r="DE14" s="33"/>
      <c r="DF14" s="33"/>
      <c r="DG14" s="142">
        <f t="shared" si="48"/>
        <v>0</v>
      </c>
      <c r="DH14" s="33"/>
      <c r="DI14" s="33"/>
      <c r="DJ14" s="128">
        <f t="shared" si="49"/>
        <v>0</v>
      </c>
      <c r="DK14" s="33"/>
      <c r="DL14" s="33"/>
      <c r="DM14" s="142">
        <f t="shared" si="50"/>
        <v>0</v>
      </c>
      <c r="DN14" s="33"/>
      <c r="DO14" s="33"/>
      <c r="DP14" s="128">
        <f t="shared" si="51"/>
        <v>0</v>
      </c>
      <c r="DQ14" s="143">
        <f t="shared" si="52"/>
        <v>0</v>
      </c>
      <c r="DR14" s="33"/>
      <c r="DS14" s="33"/>
      <c r="DT14" s="142">
        <f t="shared" si="53"/>
        <v>0</v>
      </c>
      <c r="DU14" s="33"/>
      <c r="DV14" s="33"/>
      <c r="DW14" s="128">
        <f t="shared" si="54"/>
        <v>0</v>
      </c>
      <c r="DX14" s="33"/>
      <c r="DY14" s="33"/>
      <c r="DZ14" s="142">
        <f t="shared" si="55"/>
        <v>0</v>
      </c>
      <c r="EA14" s="33"/>
      <c r="EB14" s="33"/>
      <c r="EC14" s="128">
        <f t="shared" si="56"/>
        <v>0</v>
      </c>
      <c r="ED14" s="143">
        <f t="shared" si="57"/>
        <v>0</v>
      </c>
      <c r="EE14" s="33"/>
      <c r="EF14" s="33"/>
      <c r="EG14" s="33"/>
      <c r="EH14" s="33"/>
      <c r="EI14" s="142">
        <f t="shared" si="58"/>
        <v>0</v>
      </c>
      <c r="EJ14" s="131"/>
      <c r="EK14" s="131"/>
      <c r="EL14" s="128">
        <f t="shared" si="59"/>
        <v>0</v>
      </c>
      <c r="EM14" s="33"/>
      <c r="EN14" s="33"/>
      <c r="EO14" s="142">
        <f t="shared" si="60"/>
        <v>0</v>
      </c>
      <c r="EP14" s="33"/>
      <c r="EQ14" s="33"/>
      <c r="ER14" s="128">
        <f t="shared" si="61"/>
        <v>0</v>
      </c>
      <c r="ES14" s="143">
        <f t="shared" si="62"/>
        <v>0</v>
      </c>
      <c r="ET14" s="33"/>
      <c r="EU14" s="33"/>
      <c r="EV14" s="142">
        <f t="shared" si="63"/>
        <v>0</v>
      </c>
      <c r="EW14" s="33"/>
      <c r="EX14" s="33"/>
      <c r="EY14" s="128">
        <f t="shared" si="64"/>
        <v>0</v>
      </c>
      <c r="EZ14" s="33"/>
      <c r="FA14" s="33"/>
      <c r="FB14" s="155">
        <f t="shared" si="65"/>
        <v>0</v>
      </c>
      <c r="FC14" s="38"/>
      <c r="FD14" s="35"/>
      <c r="FE14" s="128">
        <f t="shared" si="66"/>
        <v>0</v>
      </c>
      <c r="FF14" s="143">
        <f t="shared" si="67"/>
        <v>0</v>
      </c>
      <c r="FG14" s="33"/>
      <c r="FH14" s="33"/>
      <c r="FI14" s="142">
        <f t="shared" si="68"/>
        <v>0</v>
      </c>
      <c r="FJ14" s="33"/>
      <c r="FK14" s="33"/>
      <c r="FL14" s="128">
        <f t="shared" si="0"/>
        <v>0</v>
      </c>
      <c r="FM14" s="33"/>
      <c r="FN14" s="33"/>
      <c r="FO14" s="142">
        <f t="shared" si="69"/>
        <v>0</v>
      </c>
      <c r="FP14" s="33"/>
      <c r="FQ14" s="33"/>
      <c r="FR14" s="128">
        <f t="shared" si="1"/>
        <v>0</v>
      </c>
      <c r="FS14" s="143">
        <f t="shared" si="70"/>
        <v>0</v>
      </c>
      <c r="FT14" s="33"/>
      <c r="FU14" s="33"/>
      <c r="FV14" s="142">
        <f t="shared" si="71"/>
        <v>0</v>
      </c>
      <c r="FW14" s="33"/>
      <c r="FX14" s="33"/>
      <c r="FY14" s="128">
        <f t="shared" si="2"/>
        <v>0</v>
      </c>
      <c r="FZ14" s="35"/>
      <c r="GA14" s="35"/>
      <c r="GB14" s="142">
        <f t="shared" si="72"/>
        <v>0</v>
      </c>
      <c r="GC14" s="35"/>
      <c r="GD14" s="35"/>
      <c r="GE14" s="128">
        <f t="shared" si="3"/>
        <v>0</v>
      </c>
      <c r="GF14" s="143">
        <f t="shared" si="73"/>
        <v>0</v>
      </c>
      <c r="GG14" s="33"/>
      <c r="GH14" s="33"/>
      <c r="GI14" s="142">
        <f t="shared" si="74"/>
        <v>0</v>
      </c>
      <c r="GJ14" s="33"/>
      <c r="GK14" s="33"/>
      <c r="GL14" s="128">
        <f t="shared" si="4"/>
        <v>0</v>
      </c>
      <c r="GM14" s="33"/>
      <c r="GN14" s="33"/>
      <c r="GO14" s="142">
        <f t="shared" si="75"/>
        <v>0</v>
      </c>
      <c r="GP14" s="33"/>
      <c r="GQ14" s="33"/>
      <c r="GR14" s="128">
        <f t="shared" si="5"/>
        <v>0</v>
      </c>
      <c r="GS14" s="143">
        <f t="shared" si="76"/>
        <v>0</v>
      </c>
      <c r="GT14" s="33"/>
      <c r="GU14" s="33"/>
      <c r="GV14" s="142">
        <f t="shared" si="77"/>
        <v>0</v>
      </c>
      <c r="GW14" s="33"/>
      <c r="GX14" s="33"/>
      <c r="GY14" s="128">
        <f t="shared" si="6"/>
        <v>0</v>
      </c>
      <c r="GZ14" s="35"/>
      <c r="HA14" s="35"/>
      <c r="HB14" s="142">
        <f t="shared" si="78"/>
        <v>0</v>
      </c>
      <c r="HC14" s="35"/>
      <c r="HD14" s="35"/>
      <c r="HE14" s="128">
        <f t="shared" si="7"/>
        <v>0</v>
      </c>
      <c r="HF14" s="143">
        <f t="shared" si="79"/>
        <v>0</v>
      </c>
      <c r="HG14" s="33"/>
      <c r="HH14" s="33"/>
      <c r="HI14" s="142">
        <f t="shared" si="80"/>
        <v>0</v>
      </c>
      <c r="HJ14" s="33"/>
      <c r="HK14" s="33"/>
      <c r="HL14" s="128">
        <f t="shared" si="8"/>
        <v>0</v>
      </c>
      <c r="HM14" s="35"/>
      <c r="HN14" s="35"/>
      <c r="HO14" s="155">
        <f t="shared" si="81"/>
        <v>0</v>
      </c>
      <c r="HP14" s="38"/>
      <c r="HQ14" s="35"/>
      <c r="HR14" s="128">
        <f t="shared" si="9"/>
        <v>0</v>
      </c>
      <c r="HS14" s="143">
        <f t="shared" si="82"/>
        <v>0</v>
      </c>
      <c r="HT14" s="33"/>
      <c r="HU14" s="33"/>
      <c r="HV14" s="142">
        <f t="shared" si="83"/>
        <v>0</v>
      </c>
      <c r="HW14" s="33"/>
      <c r="HX14" s="33"/>
      <c r="HY14" s="128">
        <f t="shared" si="10"/>
        <v>0</v>
      </c>
      <c r="HZ14" s="35"/>
      <c r="IA14" s="35"/>
      <c r="IB14" s="155">
        <f t="shared" si="84"/>
        <v>0</v>
      </c>
      <c r="IC14" s="38"/>
      <c r="ID14" s="35"/>
      <c r="IE14" s="128">
        <f t="shared" si="11"/>
        <v>0</v>
      </c>
      <c r="IF14" s="143">
        <f t="shared" si="85"/>
        <v>0</v>
      </c>
    </row>
    <row r="15" spans="1:240" s="40" customFormat="1" ht="21" customHeight="1">
      <c r="A15" s="30">
        <v>7</v>
      </c>
      <c r="B15" s="30" t="s">
        <v>114</v>
      </c>
      <c r="C15" s="30" t="s">
        <v>464</v>
      </c>
      <c r="D15" s="31" t="s">
        <v>490</v>
      </c>
      <c r="E15" s="65" t="str">
        <f t="shared" si="12"/>
        <v>1313MR2421</v>
      </c>
      <c r="F15" s="53" t="s">
        <v>548</v>
      </c>
      <c r="G15" s="54" t="s">
        <v>491</v>
      </c>
      <c r="H15" s="55" t="str">
        <f t="shared" si="86"/>
        <v>25/09/1989</v>
      </c>
      <c r="I15" s="31" t="s">
        <v>186</v>
      </c>
      <c r="J15" s="31" t="s">
        <v>120</v>
      </c>
      <c r="K15" s="30">
        <v>89</v>
      </c>
      <c r="L15" s="31" t="s">
        <v>471</v>
      </c>
      <c r="M15" s="30" t="s">
        <v>314</v>
      </c>
      <c r="N15" s="33"/>
      <c r="O15" s="33"/>
      <c r="P15" s="142">
        <f t="shared" si="13"/>
        <v>0</v>
      </c>
      <c r="Q15" s="33"/>
      <c r="R15" s="33"/>
      <c r="S15" s="128">
        <f t="shared" si="14"/>
        <v>0</v>
      </c>
      <c r="T15" s="33"/>
      <c r="U15" s="33"/>
      <c r="V15" s="142">
        <f t="shared" si="15"/>
        <v>0</v>
      </c>
      <c r="W15" s="33"/>
      <c r="X15" s="33"/>
      <c r="Y15" s="128">
        <f t="shared" si="16"/>
        <v>0</v>
      </c>
      <c r="Z15" s="143">
        <f t="shared" si="17"/>
        <v>0</v>
      </c>
      <c r="AA15" s="33"/>
      <c r="AB15" s="33"/>
      <c r="AC15" s="33"/>
      <c r="AD15" s="33"/>
      <c r="AE15" s="142">
        <f t="shared" si="18"/>
        <v>0</v>
      </c>
      <c r="AF15" s="33"/>
      <c r="AG15" s="33"/>
      <c r="AH15" s="128">
        <f t="shared" si="19"/>
        <v>0</v>
      </c>
      <c r="AI15" s="33"/>
      <c r="AJ15" s="33"/>
      <c r="AK15" s="142">
        <f t="shared" si="20"/>
        <v>0</v>
      </c>
      <c r="AL15" s="33"/>
      <c r="AM15" s="33"/>
      <c r="AN15" s="128">
        <f t="shared" si="21"/>
        <v>0</v>
      </c>
      <c r="AO15" s="143">
        <f t="shared" si="22"/>
        <v>0</v>
      </c>
      <c r="AP15" s="33"/>
      <c r="AQ15" s="33"/>
      <c r="AR15" s="142">
        <f t="shared" si="23"/>
        <v>0</v>
      </c>
      <c r="AS15" s="33"/>
      <c r="AT15" s="33"/>
      <c r="AU15" s="128">
        <f t="shared" si="24"/>
        <v>0</v>
      </c>
      <c r="AV15" s="33"/>
      <c r="AW15" s="33"/>
      <c r="AX15" s="142">
        <f t="shared" si="25"/>
        <v>0</v>
      </c>
      <c r="AY15" s="33"/>
      <c r="AZ15" s="33"/>
      <c r="BA15" s="128">
        <f t="shared" si="26"/>
        <v>0</v>
      </c>
      <c r="BB15" s="143">
        <f t="shared" si="27"/>
        <v>0</v>
      </c>
      <c r="BC15" s="33">
        <v>7</v>
      </c>
      <c r="BD15" s="33">
        <v>7</v>
      </c>
      <c r="BE15" s="142">
        <f t="shared" si="28"/>
        <v>7</v>
      </c>
      <c r="BF15" s="33">
        <v>4</v>
      </c>
      <c r="BG15" s="33"/>
      <c r="BH15" s="128">
        <f t="shared" si="29"/>
        <v>5.5</v>
      </c>
      <c r="BI15" s="35"/>
      <c r="BJ15" s="35"/>
      <c r="BK15" s="142">
        <f t="shared" si="30"/>
        <v>0</v>
      </c>
      <c r="BL15" s="35"/>
      <c r="BM15" s="35"/>
      <c r="BN15" s="128">
        <f t="shared" si="31"/>
        <v>0</v>
      </c>
      <c r="BO15" s="143">
        <f t="shared" si="32"/>
        <v>5.5</v>
      </c>
      <c r="BP15" s="33">
        <v>6</v>
      </c>
      <c r="BQ15" s="33">
        <v>7</v>
      </c>
      <c r="BR15" s="33">
        <v>4</v>
      </c>
      <c r="BS15" s="33">
        <v>8</v>
      </c>
      <c r="BT15" s="142">
        <f t="shared" si="33"/>
        <v>6.2</v>
      </c>
      <c r="BU15" s="33">
        <v>4</v>
      </c>
      <c r="BV15" s="33"/>
      <c r="BW15" s="128">
        <f t="shared" si="34"/>
        <v>5.1</v>
      </c>
      <c r="BX15" s="33"/>
      <c r="BY15" s="33"/>
      <c r="BZ15" s="142">
        <f t="shared" si="35"/>
        <v>0</v>
      </c>
      <c r="CA15" s="33"/>
      <c r="CB15" s="33"/>
      <c r="CC15" s="128">
        <f t="shared" si="36"/>
        <v>0</v>
      </c>
      <c r="CD15" s="143">
        <f t="shared" si="37"/>
        <v>5.1</v>
      </c>
      <c r="CE15" s="33">
        <v>7</v>
      </c>
      <c r="CF15" s="33">
        <v>5</v>
      </c>
      <c r="CG15" s="142">
        <f t="shared" si="38"/>
        <v>5.7</v>
      </c>
      <c r="CH15" s="33">
        <v>4</v>
      </c>
      <c r="CI15" s="33"/>
      <c r="CJ15" s="128">
        <f t="shared" si="39"/>
        <v>4.9</v>
      </c>
      <c r="CK15" s="33"/>
      <c r="CL15" s="33"/>
      <c r="CM15" s="142">
        <f t="shared" si="40"/>
        <v>0</v>
      </c>
      <c r="CN15" s="33"/>
      <c r="CO15" s="33"/>
      <c r="CP15" s="128">
        <f t="shared" si="41"/>
        <v>0</v>
      </c>
      <c r="CQ15" s="143">
        <f t="shared" si="42"/>
        <v>4.9</v>
      </c>
      <c r="CR15" s="126">
        <v>7</v>
      </c>
      <c r="CS15" s="126">
        <v>6</v>
      </c>
      <c r="CT15" s="128">
        <f t="shared" si="43"/>
        <v>6.3</v>
      </c>
      <c r="CU15" s="127"/>
      <c r="CV15" s="126"/>
      <c r="CW15" s="128">
        <f t="shared" si="44"/>
        <v>3.2</v>
      </c>
      <c r="CX15" s="126"/>
      <c r="CY15" s="126"/>
      <c r="CZ15" s="128">
        <f t="shared" si="45"/>
        <v>0</v>
      </c>
      <c r="DA15" s="126"/>
      <c r="DB15" s="126"/>
      <c r="DC15" s="128">
        <f t="shared" si="46"/>
        <v>0</v>
      </c>
      <c r="DD15" s="128">
        <f t="shared" si="47"/>
        <v>3.2</v>
      </c>
      <c r="DE15" s="33"/>
      <c r="DF15" s="33"/>
      <c r="DG15" s="142">
        <f t="shared" si="48"/>
        <v>0</v>
      </c>
      <c r="DH15" s="33"/>
      <c r="DI15" s="33"/>
      <c r="DJ15" s="128">
        <f t="shared" si="49"/>
        <v>0</v>
      </c>
      <c r="DK15" s="33"/>
      <c r="DL15" s="33"/>
      <c r="DM15" s="142">
        <f t="shared" si="50"/>
        <v>0</v>
      </c>
      <c r="DN15" s="33"/>
      <c r="DO15" s="33"/>
      <c r="DP15" s="128">
        <f t="shared" si="51"/>
        <v>0</v>
      </c>
      <c r="DQ15" s="143">
        <f t="shared" si="52"/>
        <v>0</v>
      </c>
      <c r="DR15" s="33"/>
      <c r="DS15" s="33"/>
      <c r="DT15" s="142">
        <f t="shared" si="53"/>
        <v>0</v>
      </c>
      <c r="DU15" s="33"/>
      <c r="DV15" s="33"/>
      <c r="DW15" s="128">
        <f t="shared" si="54"/>
        <v>0</v>
      </c>
      <c r="DX15" s="33"/>
      <c r="DY15" s="33"/>
      <c r="DZ15" s="142">
        <f t="shared" si="55"/>
        <v>0</v>
      </c>
      <c r="EA15" s="33"/>
      <c r="EB15" s="33"/>
      <c r="EC15" s="128">
        <f t="shared" si="56"/>
        <v>0</v>
      </c>
      <c r="ED15" s="143">
        <f t="shared" si="57"/>
        <v>0</v>
      </c>
      <c r="EE15" s="33"/>
      <c r="EF15" s="33"/>
      <c r="EG15" s="33"/>
      <c r="EH15" s="33"/>
      <c r="EI15" s="142">
        <f t="shared" si="58"/>
        <v>0</v>
      </c>
      <c r="EJ15" s="131"/>
      <c r="EK15" s="131"/>
      <c r="EL15" s="128">
        <f t="shared" si="59"/>
        <v>0</v>
      </c>
      <c r="EM15" s="33"/>
      <c r="EN15" s="33"/>
      <c r="EO15" s="142">
        <f t="shared" si="60"/>
        <v>0</v>
      </c>
      <c r="EP15" s="33"/>
      <c r="EQ15" s="33"/>
      <c r="ER15" s="128">
        <f t="shared" si="61"/>
        <v>0</v>
      </c>
      <c r="ES15" s="143">
        <f t="shared" si="62"/>
        <v>0</v>
      </c>
      <c r="ET15" s="33">
        <v>6</v>
      </c>
      <c r="EU15" s="33">
        <v>6</v>
      </c>
      <c r="EV15" s="142">
        <f t="shared" si="63"/>
        <v>6</v>
      </c>
      <c r="EW15" s="36"/>
      <c r="EX15" s="33"/>
      <c r="EY15" s="128">
        <f t="shared" si="64"/>
        <v>3</v>
      </c>
      <c r="EZ15" s="33"/>
      <c r="FA15" s="33"/>
      <c r="FB15" s="155">
        <f t="shared" si="65"/>
        <v>0</v>
      </c>
      <c r="FC15" s="38"/>
      <c r="FD15" s="35"/>
      <c r="FE15" s="128">
        <f t="shared" si="66"/>
        <v>0</v>
      </c>
      <c r="FF15" s="143">
        <f t="shared" si="67"/>
        <v>3</v>
      </c>
      <c r="FG15" s="33">
        <v>6</v>
      </c>
      <c r="FH15" s="33">
        <v>8</v>
      </c>
      <c r="FI15" s="142">
        <f t="shared" si="68"/>
        <v>7.3</v>
      </c>
      <c r="FJ15" s="33">
        <v>6</v>
      </c>
      <c r="FK15" s="33"/>
      <c r="FL15" s="128">
        <f t="shared" si="0"/>
        <v>6.7</v>
      </c>
      <c r="FM15" s="33"/>
      <c r="FN15" s="33"/>
      <c r="FO15" s="142">
        <f t="shared" si="69"/>
        <v>0</v>
      </c>
      <c r="FP15" s="33"/>
      <c r="FQ15" s="33"/>
      <c r="FR15" s="128">
        <f t="shared" si="1"/>
        <v>0</v>
      </c>
      <c r="FS15" s="143">
        <f t="shared" si="70"/>
        <v>6.7</v>
      </c>
      <c r="FT15" s="50">
        <v>6</v>
      </c>
      <c r="FU15" s="97"/>
      <c r="FV15" s="128">
        <f t="shared" si="71"/>
        <v>2</v>
      </c>
      <c r="FW15" s="127"/>
      <c r="FX15" s="126"/>
      <c r="FY15" s="128">
        <f t="shared" si="2"/>
        <v>1</v>
      </c>
      <c r="FZ15" s="147"/>
      <c r="GA15" s="147"/>
      <c r="GB15" s="128">
        <f t="shared" si="72"/>
        <v>0</v>
      </c>
      <c r="GC15" s="147"/>
      <c r="GD15" s="147"/>
      <c r="GE15" s="128">
        <f t="shared" si="3"/>
        <v>0</v>
      </c>
      <c r="GF15" s="128">
        <f t="shared" si="73"/>
        <v>1</v>
      </c>
      <c r="GG15" s="33"/>
      <c r="GH15" s="33"/>
      <c r="GI15" s="142">
        <f t="shared" si="74"/>
        <v>0</v>
      </c>
      <c r="GJ15" s="33"/>
      <c r="GK15" s="33"/>
      <c r="GL15" s="128">
        <f t="shared" si="4"/>
        <v>0</v>
      </c>
      <c r="GM15" s="33"/>
      <c r="GN15" s="33"/>
      <c r="GO15" s="142">
        <f t="shared" si="75"/>
        <v>0</v>
      </c>
      <c r="GP15" s="33"/>
      <c r="GQ15" s="33"/>
      <c r="GR15" s="128">
        <f t="shared" si="5"/>
        <v>0</v>
      </c>
      <c r="GS15" s="143">
        <f t="shared" si="76"/>
        <v>0</v>
      </c>
      <c r="GT15" s="33"/>
      <c r="GU15" s="33"/>
      <c r="GV15" s="142">
        <f t="shared" si="77"/>
        <v>0</v>
      </c>
      <c r="GW15" s="33"/>
      <c r="GX15" s="33"/>
      <c r="GY15" s="128">
        <f t="shared" si="6"/>
        <v>0</v>
      </c>
      <c r="GZ15" s="35"/>
      <c r="HA15" s="35"/>
      <c r="HB15" s="142">
        <f t="shared" si="78"/>
        <v>0</v>
      </c>
      <c r="HC15" s="35"/>
      <c r="HD15" s="35"/>
      <c r="HE15" s="128">
        <f t="shared" si="7"/>
        <v>0</v>
      </c>
      <c r="HF15" s="143">
        <f t="shared" si="79"/>
        <v>0</v>
      </c>
      <c r="HG15" s="33"/>
      <c r="HH15" s="33"/>
      <c r="HI15" s="142">
        <f t="shared" si="80"/>
        <v>0</v>
      </c>
      <c r="HJ15" s="33"/>
      <c r="HK15" s="33"/>
      <c r="HL15" s="128">
        <f t="shared" si="8"/>
        <v>0</v>
      </c>
      <c r="HM15" s="35"/>
      <c r="HN15" s="35"/>
      <c r="HO15" s="155">
        <f t="shared" si="81"/>
        <v>0</v>
      </c>
      <c r="HP15" s="38"/>
      <c r="HQ15" s="35"/>
      <c r="HR15" s="128">
        <f t="shared" si="9"/>
        <v>0</v>
      </c>
      <c r="HS15" s="143">
        <f t="shared" si="82"/>
        <v>0</v>
      </c>
      <c r="HT15" s="33"/>
      <c r="HU15" s="33"/>
      <c r="HV15" s="142">
        <f t="shared" si="83"/>
        <v>0</v>
      </c>
      <c r="HW15" s="33"/>
      <c r="HX15" s="33"/>
      <c r="HY15" s="128">
        <f t="shared" si="10"/>
        <v>0</v>
      </c>
      <c r="HZ15" s="35"/>
      <c r="IA15" s="35"/>
      <c r="IB15" s="155">
        <f t="shared" si="84"/>
        <v>0</v>
      </c>
      <c r="IC15" s="38"/>
      <c r="ID15" s="35"/>
      <c r="IE15" s="128">
        <f t="shared" si="11"/>
        <v>0</v>
      </c>
      <c r="IF15" s="143">
        <f t="shared" si="85"/>
        <v>0</v>
      </c>
    </row>
    <row r="16" spans="1:240" s="40" customFormat="1" ht="21" customHeight="1">
      <c r="A16" s="30">
        <v>8</v>
      </c>
      <c r="B16" s="30" t="s">
        <v>114</v>
      </c>
      <c r="C16" s="30" t="s">
        <v>464</v>
      </c>
      <c r="D16" s="31" t="s">
        <v>492</v>
      </c>
      <c r="E16" s="65" t="str">
        <f t="shared" si="12"/>
        <v>1313MR2438</v>
      </c>
      <c r="F16" s="42" t="s">
        <v>493</v>
      </c>
      <c r="G16" s="43" t="s">
        <v>494</v>
      </c>
      <c r="H16" s="44" t="str">
        <f t="shared" si="86"/>
        <v>20/01/1996</v>
      </c>
      <c r="I16" s="31" t="s">
        <v>271</v>
      </c>
      <c r="J16" s="31" t="s">
        <v>152</v>
      </c>
      <c r="K16" s="30">
        <v>96</v>
      </c>
      <c r="L16" s="31" t="s">
        <v>495</v>
      </c>
      <c r="M16" s="30" t="s">
        <v>496</v>
      </c>
      <c r="N16" s="33"/>
      <c r="O16" s="33"/>
      <c r="P16" s="142">
        <f t="shared" si="13"/>
        <v>0</v>
      </c>
      <c r="Q16" s="33"/>
      <c r="R16" s="33"/>
      <c r="S16" s="128">
        <f t="shared" si="14"/>
        <v>0</v>
      </c>
      <c r="T16" s="33"/>
      <c r="U16" s="33"/>
      <c r="V16" s="142">
        <f t="shared" si="15"/>
        <v>0</v>
      </c>
      <c r="W16" s="33"/>
      <c r="X16" s="33"/>
      <c r="Y16" s="128">
        <f t="shared" si="16"/>
        <v>0</v>
      </c>
      <c r="Z16" s="143">
        <f t="shared" si="17"/>
        <v>0</v>
      </c>
      <c r="AA16" s="33"/>
      <c r="AB16" s="33"/>
      <c r="AC16" s="33"/>
      <c r="AD16" s="33"/>
      <c r="AE16" s="142">
        <f t="shared" si="18"/>
        <v>0</v>
      </c>
      <c r="AF16" s="33"/>
      <c r="AG16" s="33"/>
      <c r="AH16" s="128">
        <f t="shared" si="19"/>
        <v>0</v>
      </c>
      <c r="AI16" s="33"/>
      <c r="AJ16" s="33"/>
      <c r="AK16" s="142">
        <f t="shared" si="20"/>
        <v>0</v>
      </c>
      <c r="AL16" s="33"/>
      <c r="AM16" s="33"/>
      <c r="AN16" s="128">
        <f t="shared" si="21"/>
        <v>0</v>
      </c>
      <c r="AO16" s="143">
        <f t="shared" si="22"/>
        <v>0</v>
      </c>
      <c r="AP16" s="33">
        <v>5</v>
      </c>
      <c r="AQ16" s="33">
        <v>7</v>
      </c>
      <c r="AR16" s="142">
        <f t="shared" si="23"/>
        <v>6.3</v>
      </c>
      <c r="AS16" s="33">
        <v>7</v>
      </c>
      <c r="AT16" s="33"/>
      <c r="AU16" s="128">
        <f t="shared" si="24"/>
        <v>6.7</v>
      </c>
      <c r="AV16" s="33"/>
      <c r="AW16" s="33"/>
      <c r="AX16" s="142">
        <f t="shared" si="25"/>
        <v>0</v>
      </c>
      <c r="AY16" s="33"/>
      <c r="AZ16" s="33"/>
      <c r="BA16" s="128">
        <f t="shared" si="26"/>
        <v>0</v>
      </c>
      <c r="BB16" s="143">
        <f t="shared" si="27"/>
        <v>6.7</v>
      </c>
      <c r="BC16" s="33">
        <v>9</v>
      </c>
      <c r="BD16" s="33">
        <v>9</v>
      </c>
      <c r="BE16" s="142">
        <f t="shared" si="28"/>
        <v>9</v>
      </c>
      <c r="BF16" s="33">
        <v>5</v>
      </c>
      <c r="BG16" s="33"/>
      <c r="BH16" s="128">
        <f t="shared" si="29"/>
        <v>7</v>
      </c>
      <c r="BI16" s="35"/>
      <c r="BJ16" s="35"/>
      <c r="BK16" s="142">
        <f t="shared" si="30"/>
        <v>0</v>
      </c>
      <c r="BL16" s="35"/>
      <c r="BM16" s="35"/>
      <c r="BN16" s="128">
        <f t="shared" si="31"/>
        <v>0</v>
      </c>
      <c r="BO16" s="143">
        <f t="shared" si="32"/>
        <v>7</v>
      </c>
      <c r="BP16" s="33">
        <v>10</v>
      </c>
      <c r="BQ16" s="33">
        <v>9</v>
      </c>
      <c r="BR16" s="33">
        <v>5</v>
      </c>
      <c r="BS16" s="33">
        <v>6</v>
      </c>
      <c r="BT16" s="142">
        <f t="shared" si="33"/>
        <v>6.8</v>
      </c>
      <c r="BU16" s="35">
        <v>8.5</v>
      </c>
      <c r="BV16" s="33"/>
      <c r="BW16" s="128">
        <f t="shared" si="34"/>
        <v>7.7</v>
      </c>
      <c r="BX16" s="33"/>
      <c r="BY16" s="33"/>
      <c r="BZ16" s="142">
        <f t="shared" si="35"/>
        <v>0</v>
      </c>
      <c r="CA16" s="33"/>
      <c r="CB16" s="33"/>
      <c r="CC16" s="128">
        <f t="shared" si="36"/>
        <v>0</v>
      </c>
      <c r="CD16" s="143">
        <f t="shared" si="37"/>
        <v>7.7</v>
      </c>
      <c r="CE16" s="33">
        <v>8</v>
      </c>
      <c r="CF16" s="33">
        <v>6</v>
      </c>
      <c r="CG16" s="142">
        <f t="shared" si="38"/>
        <v>6.7</v>
      </c>
      <c r="CH16" s="33">
        <v>6</v>
      </c>
      <c r="CI16" s="33"/>
      <c r="CJ16" s="128">
        <f t="shared" si="39"/>
        <v>6.4</v>
      </c>
      <c r="CK16" s="33"/>
      <c r="CL16" s="33"/>
      <c r="CM16" s="142">
        <f t="shared" si="40"/>
        <v>0</v>
      </c>
      <c r="CN16" s="33"/>
      <c r="CO16" s="33"/>
      <c r="CP16" s="128">
        <f t="shared" si="41"/>
        <v>0</v>
      </c>
      <c r="CQ16" s="143">
        <f t="shared" si="42"/>
        <v>6.4</v>
      </c>
      <c r="CR16" s="33">
        <v>9</v>
      </c>
      <c r="CS16" s="33">
        <v>8</v>
      </c>
      <c r="CT16" s="142">
        <f t="shared" si="43"/>
        <v>8.3</v>
      </c>
      <c r="CU16" s="33">
        <v>9</v>
      </c>
      <c r="CV16" s="33"/>
      <c r="CW16" s="128">
        <f t="shared" si="44"/>
        <v>8.7</v>
      </c>
      <c r="CX16" s="33"/>
      <c r="CY16" s="33"/>
      <c r="CZ16" s="142">
        <f t="shared" si="45"/>
        <v>0</v>
      </c>
      <c r="DA16" s="33"/>
      <c r="DB16" s="33"/>
      <c r="DC16" s="128">
        <f t="shared" si="46"/>
        <v>0</v>
      </c>
      <c r="DD16" s="143">
        <f t="shared" si="47"/>
        <v>8.7</v>
      </c>
      <c r="DE16" s="33">
        <v>9</v>
      </c>
      <c r="DF16" s="33">
        <v>8</v>
      </c>
      <c r="DG16" s="142">
        <f t="shared" si="48"/>
        <v>8.3</v>
      </c>
      <c r="DH16" s="33">
        <v>6</v>
      </c>
      <c r="DI16" s="33"/>
      <c r="DJ16" s="128">
        <f t="shared" si="49"/>
        <v>7.2</v>
      </c>
      <c r="DK16" s="33"/>
      <c r="DL16" s="33"/>
      <c r="DM16" s="142">
        <f t="shared" si="50"/>
        <v>0</v>
      </c>
      <c r="DN16" s="33"/>
      <c r="DO16" s="33"/>
      <c r="DP16" s="128">
        <f t="shared" si="51"/>
        <v>0</v>
      </c>
      <c r="DQ16" s="143">
        <f t="shared" si="52"/>
        <v>7.2</v>
      </c>
      <c r="DR16" s="33">
        <v>7</v>
      </c>
      <c r="DS16" s="33">
        <v>8</v>
      </c>
      <c r="DT16" s="142">
        <f t="shared" si="53"/>
        <v>7.7</v>
      </c>
      <c r="DU16" s="33">
        <v>7</v>
      </c>
      <c r="DV16" s="33"/>
      <c r="DW16" s="128">
        <f t="shared" si="54"/>
        <v>7.4</v>
      </c>
      <c r="DX16" s="33"/>
      <c r="DY16" s="33"/>
      <c r="DZ16" s="142">
        <f t="shared" si="55"/>
        <v>0</v>
      </c>
      <c r="EA16" s="33"/>
      <c r="EB16" s="33"/>
      <c r="EC16" s="128">
        <f t="shared" si="56"/>
        <v>0</v>
      </c>
      <c r="ED16" s="143">
        <f t="shared" si="57"/>
        <v>7.4</v>
      </c>
      <c r="EE16" s="33">
        <v>9</v>
      </c>
      <c r="EF16" s="33">
        <v>10</v>
      </c>
      <c r="EG16" s="33">
        <v>7</v>
      </c>
      <c r="EH16" s="33">
        <v>9</v>
      </c>
      <c r="EI16" s="142">
        <f t="shared" si="58"/>
        <v>8.5</v>
      </c>
      <c r="EJ16" s="131">
        <v>10</v>
      </c>
      <c r="EK16" s="131"/>
      <c r="EL16" s="128">
        <f t="shared" si="59"/>
        <v>9.3</v>
      </c>
      <c r="EM16" s="33"/>
      <c r="EN16" s="33"/>
      <c r="EO16" s="142">
        <f t="shared" si="60"/>
        <v>0</v>
      </c>
      <c r="EP16" s="33"/>
      <c r="EQ16" s="33"/>
      <c r="ER16" s="128">
        <f t="shared" si="61"/>
        <v>0</v>
      </c>
      <c r="ES16" s="143">
        <f t="shared" si="62"/>
        <v>9.3</v>
      </c>
      <c r="ET16" s="33">
        <v>8</v>
      </c>
      <c r="EU16" s="33">
        <v>9</v>
      </c>
      <c r="EV16" s="142">
        <f t="shared" si="63"/>
        <v>8.7</v>
      </c>
      <c r="EW16" s="33">
        <v>7</v>
      </c>
      <c r="EX16" s="33"/>
      <c r="EY16" s="128">
        <f t="shared" si="64"/>
        <v>7.9</v>
      </c>
      <c r="EZ16" s="33"/>
      <c r="FA16" s="33"/>
      <c r="FB16" s="155">
        <f t="shared" si="65"/>
        <v>0</v>
      </c>
      <c r="FC16" s="38"/>
      <c r="FD16" s="35"/>
      <c r="FE16" s="128">
        <f t="shared" si="66"/>
        <v>0</v>
      </c>
      <c r="FF16" s="143">
        <f t="shared" si="67"/>
        <v>7.9</v>
      </c>
      <c r="FG16" s="33">
        <v>7</v>
      </c>
      <c r="FH16" s="33">
        <v>5</v>
      </c>
      <c r="FI16" s="142">
        <f t="shared" si="68"/>
        <v>5.7</v>
      </c>
      <c r="FJ16" s="33">
        <v>6</v>
      </c>
      <c r="FK16" s="33"/>
      <c r="FL16" s="128">
        <f t="shared" si="0"/>
        <v>5.9</v>
      </c>
      <c r="FM16" s="33"/>
      <c r="FN16" s="33"/>
      <c r="FO16" s="142">
        <f t="shared" si="69"/>
        <v>0</v>
      </c>
      <c r="FP16" s="33"/>
      <c r="FQ16" s="33"/>
      <c r="FR16" s="128">
        <f t="shared" si="1"/>
        <v>0</v>
      </c>
      <c r="FS16" s="143">
        <f t="shared" si="70"/>
        <v>5.9</v>
      </c>
      <c r="FT16" s="33">
        <v>8</v>
      </c>
      <c r="FU16" s="33">
        <v>7</v>
      </c>
      <c r="FV16" s="142">
        <f t="shared" si="71"/>
        <v>7.3</v>
      </c>
      <c r="FW16" s="33">
        <v>8</v>
      </c>
      <c r="FX16" s="33"/>
      <c r="FY16" s="128">
        <f t="shared" si="2"/>
        <v>7.7</v>
      </c>
      <c r="FZ16" s="35"/>
      <c r="GA16" s="35"/>
      <c r="GB16" s="142">
        <f t="shared" si="72"/>
        <v>0</v>
      </c>
      <c r="GC16" s="35"/>
      <c r="GD16" s="35"/>
      <c r="GE16" s="128">
        <f t="shared" si="3"/>
        <v>0</v>
      </c>
      <c r="GF16" s="143">
        <f t="shared" si="73"/>
        <v>7.7</v>
      </c>
      <c r="GG16" s="33">
        <v>9</v>
      </c>
      <c r="GH16" s="33">
        <v>8</v>
      </c>
      <c r="GI16" s="142">
        <f t="shared" si="74"/>
        <v>8.3</v>
      </c>
      <c r="GJ16" s="33">
        <v>9</v>
      </c>
      <c r="GK16" s="33"/>
      <c r="GL16" s="128">
        <f t="shared" si="4"/>
        <v>8.7</v>
      </c>
      <c r="GM16" s="33"/>
      <c r="GN16" s="33"/>
      <c r="GO16" s="142">
        <f t="shared" si="75"/>
        <v>0</v>
      </c>
      <c r="GP16" s="33"/>
      <c r="GQ16" s="33"/>
      <c r="GR16" s="128">
        <f t="shared" si="5"/>
        <v>0</v>
      </c>
      <c r="GS16" s="143">
        <f t="shared" si="76"/>
        <v>8.7</v>
      </c>
      <c r="GT16" s="33">
        <v>8</v>
      </c>
      <c r="GU16" s="33">
        <v>7</v>
      </c>
      <c r="GV16" s="142">
        <f t="shared" si="77"/>
        <v>7.3</v>
      </c>
      <c r="GW16" s="33">
        <v>4</v>
      </c>
      <c r="GX16" s="33"/>
      <c r="GY16" s="128">
        <f t="shared" si="6"/>
        <v>5.7</v>
      </c>
      <c r="GZ16" s="35"/>
      <c r="HA16" s="35"/>
      <c r="HB16" s="142">
        <f t="shared" si="78"/>
        <v>0</v>
      </c>
      <c r="HC16" s="35"/>
      <c r="HD16" s="35"/>
      <c r="HE16" s="128">
        <f t="shared" si="7"/>
        <v>0</v>
      </c>
      <c r="HF16" s="143">
        <f t="shared" si="79"/>
        <v>5.7</v>
      </c>
      <c r="HG16" s="33">
        <v>10</v>
      </c>
      <c r="HH16" s="33">
        <v>7</v>
      </c>
      <c r="HI16" s="142">
        <f t="shared" si="80"/>
        <v>8</v>
      </c>
      <c r="HJ16" s="33">
        <v>7</v>
      </c>
      <c r="HK16" s="33"/>
      <c r="HL16" s="128">
        <f t="shared" si="8"/>
        <v>7.5</v>
      </c>
      <c r="HM16" s="35"/>
      <c r="HN16" s="35"/>
      <c r="HO16" s="155">
        <f t="shared" si="81"/>
        <v>0</v>
      </c>
      <c r="HP16" s="38"/>
      <c r="HQ16" s="35"/>
      <c r="HR16" s="128">
        <f t="shared" si="9"/>
        <v>0</v>
      </c>
      <c r="HS16" s="143">
        <f t="shared" si="82"/>
        <v>7.5</v>
      </c>
      <c r="HT16" s="33">
        <v>7</v>
      </c>
      <c r="HU16" s="33">
        <v>7</v>
      </c>
      <c r="HV16" s="142">
        <f t="shared" si="83"/>
        <v>7</v>
      </c>
      <c r="HW16" s="33">
        <v>8</v>
      </c>
      <c r="HX16" s="33"/>
      <c r="HY16" s="128">
        <f t="shared" si="10"/>
        <v>7.5</v>
      </c>
      <c r="HZ16" s="35"/>
      <c r="IA16" s="35"/>
      <c r="IB16" s="155">
        <f t="shared" si="84"/>
        <v>0</v>
      </c>
      <c r="IC16" s="38"/>
      <c r="ID16" s="35"/>
      <c r="IE16" s="128">
        <f t="shared" si="11"/>
        <v>0</v>
      </c>
      <c r="IF16" s="143">
        <f t="shared" si="85"/>
        <v>7.5</v>
      </c>
    </row>
    <row r="17" spans="1:240" s="40" customFormat="1" ht="21" customHeight="1">
      <c r="A17" s="30">
        <v>1</v>
      </c>
      <c r="B17" s="30" t="s">
        <v>114</v>
      </c>
      <c r="C17" s="30" t="s">
        <v>497</v>
      </c>
      <c r="D17" s="31" t="s">
        <v>498</v>
      </c>
      <c r="E17" s="65" t="str">
        <f t="shared" si="12"/>
        <v>1333MR2567</v>
      </c>
      <c r="F17" s="42" t="s">
        <v>499</v>
      </c>
      <c r="G17" s="43" t="s">
        <v>500</v>
      </c>
      <c r="H17" s="44" t="str">
        <f t="shared" si="86"/>
        <v>10/04/1994</v>
      </c>
      <c r="I17" s="31" t="s">
        <v>210</v>
      </c>
      <c r="J17" s="31" t="s">
        <v>166</v>
      </c>
      <c r="K17" s="30">
        <v>94</v>
      </c>
      <c r="L17" s="31" t="s">
        <v>344</v>
      </c>
      <c r="M17" s="30" t="s">
        <v>501</v>
      </c>
      <c r="N17" s="33"/>
      <c r="O17" s="33"/>
      <c r="P17" s="142">
        <f t="shared" si="13"/>
        <v>0</v>
      </c>
      <c r="Q17" s="33"/>
      <c r="R17" s="33"/>
      <c r="S17" s="128">
        <f t="shared" si="14"/>
        <v>0</v>
      </c>
      <c r="T17" s="33"/>
      <c r="U17" s="33"/>
      <c r="V17" s="142">
        <f t="shared" si="15"/>
        <v>0</v>
      </c>
      <c r="W17" s="33"/>
      <c r="X17" s="33"/>
      <c r="Y17" s="128">
        <f t="shared" si="16"/>
        <v>0</v>
      </c>
      <c r="Z17" s="143">
        <f t="shared" si="17"/>
        <v>0</v>
      </c>
      <c r="AA17" s="33"/>
      <c r="AB17" s="33"/>
      <c r="AC17" s="33"/>
      <c r="AD17" s="33"/>
      <c r="AE17" s="142">
        <f t="shared" si="18"/>
        <v>0</v>
      </c>
      <c r="AF17" s="33"/>
      <c r="AG17" s="33"/>
      <c r="AH17" s="128">
        <f t="shared" si="19"/>
        <v>0</v>
      </c>
      <c r="AI17" s="33"/>
      <c r="AJ17" s="33"/>
      <c r="AK17" s="142">
        <f t="shared" si="20"/>
        <v>0</v>
      </c>
      <c r="AL17" s="33"/>
      <c r="AM17" s="33"/>
      <c r="AN17" s="128">
        <f t="shared" si="21"/>
        <v>0</v>
      </c>
      <c r="AO17" s="143">
        <f t="shared" si="22"/>
        <v>0</v>
      </c>
      <c r="AP17" s="33"/>
      <c r="AQ17" s="33"/>
      <c r="AR17" s="142">
        <f t="shared" si="23"/>
        <v>0</v>
      </c>
      <c r="AS17" s="33"/>
      <c r="AT17" s="33"/>
      <c r="AU17" s="128">
        <f t="shared" si="24"/>
        <v>0</v>
      </c>
      <c r="AV17" s="33"/>
      <c r="AW17" s="33"/>
      <c r="AX17" s="142">
        <f t="shared" si="25"/>
        <v>0</v>
      </c>
      <c r="AY17" s="33"/>
      <c r="AZ17" s="33"/>
      <c r="BA17" s="128">
        <f t="shared" si="26"/>
        <v>0</v>
      </c>
      <c r="BB17" s="143">
        <f t="shared" si="27"/>
        <v>0</v>
      </c>
      <c r="BC17" s="33"/>
      <c r="BD17" s="33"/>
      <c r="BE17" s="142">
        <f t="shared" si="28"/>
        <v>0</v>
      </c>
      <c r="BF17" s="33"/>
      <c r="BG17" s="33"/>
      <c r="BH17" s="128">
        <f t="shared" si="29"/>
        <v>0</v>
      </c>
      <c r="BI17" s="35"/>
      <c r="BJ17" s="35"/>
      <c r="BK17" s="142">
        <f t="shared" si="30"/>
        <v>0</v>
      </c>
      <c r="BL17" s="35"/>
      <c r="BM17" s="35"/>
      <c r="BN17" s="128">
        <f t="shared" si="31"/>
        <v>0</v>
      </c>
      <c r="BO17" s="143">
        <f t="shared" si="32"/>
        <v>0</v>
      </c>
      <c r="BP17" s="33"/>
      <c r="BQ17" s="33"/>
      <c r="BR17" s="33"/>
      <c r="BS17" s="33"/>
      <c r="BT17" s="142">
        <f t="shared" si="33"/>
        <v>0</v>
      </c>
      <c r="BU17" s="33"/>
      <c r="BV17" s="33"/>
      <c r="BW17" s="128">
        <f t="shared" si="34"/>
        <v>0</v>
      </c>
      <c r="BX17" s="33"/>
      <c r="BY17" s="33"/>
      <c r="BZ17" s="142">
        <f t="shared" si="35"/>
        <v>0</v>
      </c>
      <c r="CA17" s="33"/>
      <c r="CB17" s="33"/>
      <c r="CC17" s="128">
        <f t="shared" si="36"/>
        <v>0</v>
      </c>
      <c r="CD17" s="143">
        <f t="shared" si="37"/>
        <v>0</v>
      </c>
      <c r="CE17" s="33">
        <v>6</v>
      </c>
      <c r="CF17" s="33">
        <v>5</v>
      </c>
      <c r="CG17" s="142">
        <f t="shared" si="38"/>
        <v>5.3</v>
      </c>
      <c r="CH17" s="33">
        <v>5</v>
      </c>
      <c r="CI17" s="33"/>
      <c r="CJ17" s="128">
        <f t="shared" si="39"/>
        <v>5.2</v>
      </c>
      <c r="CK17" s="33"/>
      <c r="CL17" s="33"/>
      <c r="CM17" s="142">
        <f t="shared" si="40"/>
        <v>0</v>
      </c>
      <c r="CN17" s="33"/>
      <c r="CO17" s="33"/>
      <c r="CP17" s="128">
        <f t="shared" si="41"/>
        <v>0</v>
      </c>
      <c r="CQ17" s="143">
        <f t="shared" si="42"/>
        <v>5.2</v>
      </c>
      <c r="CR17" s="33"/>
      <c r="CS17" s="33"/>
      <c r="CT17" s="142">
        <f t="shared" si="43"/>
        <v>0</v>
      </c>
      <c r="CU17" s="33"/>
      <c r="CV17" s="33"/>
      <c r="CW17" s="128">
        <f t="shared" si="44"/>
        <v>0</v>
      </c>
      <c r="CX17" s="33"/>
      <c r="CY17" s="33"/>
      <c r="CZ17" s="142">
        <f t="shared" si="45"/>
        <v>0</v>
      </c>
      <c r="DA17" s="33"/>
      <c r="DB17" s="33"/>
      <c r="DC17" s="128">
        <f t="shared" si="46"/>
        <v>0</v>
      </c>
      <c r="DD17" s="143">
        <f t="shared" si="47"/>
        <v>0</v>
      </c>
      <c r="DE17" s="33"/>
      <c r="DF17" s="33"/>
      <c r="DG17" s="142">
        <f t="shared" si="48"/>
        <v>0</v>
      </c>
      <c r="DH17" s="33"/>
      <c r="DI17" s="33"/>
      <c r="DJ17" s="128">
        <f t="shared" si="49"/>
        <v>0</v>
      </c>
      <c r="DK17" s="33"/>
      <c r="DL17" s="33"/>
      <c r="DM17" s="142">
        <f t="shared" si="50"/>
        <v>0</v>
      </c>
      <c r="DN17" s="33"/>
      <c r="DO17" s="33"/>
      <c r="DP17" s="128">
        <f t="shared" si="51"/>
        <v>0</v>
      </c>
      <c r="DQ17" s="143">
        <f t="shared" si="52"/>
        <v>0</v>
      </c>
      <c r="DR17" s="33"/>
      <c r="DS17" s="33"/>
      <c r="DT17" s="142">
        <f t="shared" si="53"/>
        <v>0</v>
      </c>
      <c r="DU17" s="33"/>
      <c r="DV17" s="33"/>
      <c r="DW17" s="128">
        <f t="shared" si="54"/>
        <v>0</v>
      </c>
      <c r="DX17" s="33"/>
      <c r="DY17" s="33"/>
      <c r="DZ17" s="142">
        <f t="shared" si="55"/>
        <v>0</v>
      </c>
      <c r="EA17" s="33"/>
      <c r="EB17" s="33"/>
      <c r="EC17" s="128">
        <f t="shared" si="56"/>
        <v>0</v>
      </c>
      <c r="ED17" s="143">
        <f t="shared" si="57"/>
        <v>0</v>
      </c>
      <c r="EE17" s="33"/>
      <c r="EF17" s="33"/>
      <c r="EG17" s="33"/>
      <c r="EH17" s="33"/>
      <c r="EI17" s="142">
        <f t="shared" si="58"/>
        <v>0</v>
      </c>
      <c r="EJ17" s="131"/>
      <c r="EK17" s="131"/>
      <c r="EL17" s="128">
        <f t="shared" si="59"/>
        <v>0</v>
      </c>
      <c r="EM17" s="33"/>
      <c r="EN17" s="33"/>
      <c r="EO17" s="142">
        <f t="shared" si="60"/>
        <v>0</v>
      </c>
      <c r="EP17" s="33"/>
      <c r="EQ17" s="33"/>
      <c r="ER17" s="128">
        <f t="shared" si="61"/>
        <v>0</v>
      </c>
      <c r="ES17" s="143">
        <f t="shared" si="62"/>
        <v>0</v>
      </c>
      <c r="ET17" s="33"/>
      <c r="EU17" s="33"/>
      <c r="EV17" s="142">
        <f t="shared" si="63"/>
        <v>0</v>
      </c>
      <c r="EW17" s="33"/>
      <c r="EX17" s="33"/>
      <c r="EY17" s="128">
        <f t="shared" si="64"/>
        <v>0</v>
      </c>
      <c r="EZ17" s="33"/>
      <c r="FA17" s="33"/>
      <c r="FB17" s="155">
        <f t="shared" si="65"/>
        <v>0</v>
      </c>
      <c r="FC17" s="38"/>
      <c r="FD17" s="35"/>
      <c r="FE17" s="128">
        <f t="shared" si="66"/>
        <v>0</v>
      </c>
      <c r="FF17" s="143">
        <f t="shared" si="67"/>
        <v>0</v>
      </c>
      <c r="FG17" s="33"/>
      <c r="FH17" s="33"/>
      <c r="FI17" s="142">
        <f t="shared" si="68"/>
        <v>0</v>
      </c>
      <c r="FJ17" s="33"/>
      <c r="FK17" s="33"/>
      <c r="FL17" s="128">
        <f t="shared" si="0"/>
        <v>0</v>
      </c>
      <c r="FM17" s="33"/>
      <c r="FN17" s="33"/>
      <c r="FO17" s="142">
        <f t="shared" si="69"/>
        <v>0</v>
      </c>
      <c r="FP17" s="33"/>
      <c r="FQ17" s="33"/>
      <c r="FR17" s="128">
        <f t="shared" si="1"/>
        <v>0</v>
      </c>
      <c r="FS17" s="143">
        <f t="shared" si="70"/>
        <v>0</v>
      </c>
      <c r="FT17" s="33"/>
      <c r="FU17" s="33"/>
      <c r="FV17" s="142">
        <f t="shared" si="71"/>
        <v>0</v>
      </c>
      <c r="FW17" s="33"/>
      <c r="FX17" s="33"/>
      <c r="FY17" s="128">
        <f t="shared" si="2"/>
        <v>0</v>
      </c>
      <c r="FZ17" s="35"/>
      <c r="GA17" s="35"/>
      <c r="GB17" s="142">
        <f t="shared" si="72"/>
        <v>0</v>
      </c>
      <c r="GC17" s="35"/>
      <c r="GD17" s="35"/>
      <c r="GE17" s="128">
        <f t="shared" si="3"/>
        <v>0</v>
      </c>
      <c r="GF17" s="143">
        <f t="shared" si="73"/>
        <v>0</v>
      </c>
      <c r="GG17" s="33"/>
      <c r="GH17" s="33"/>
      <c r="GI17" s="142">
        <f t="shared" si="74"/>
        <v>0</v>
      </c>
      <c r="GJ17" s="33"/>
      <c r="GK17" s="33"/>
      <c r="GL17" s="128">
        <f t="shared" si="4"/>
        <v>0</v>
      </c>
      <c r="GM17" s="33"/>
      <c r="GN17" s="33"/>
      <c r="GO17" s="142">
        <f t="shared" si="75"/>
        <v>0</v>
      </c>
      <c r="GP17" s="33"/>
      <c r="GQ17" s="33"/>
      <c r="GR17" s="128">
        <f t="shared" si="5"/>
        <v>0</v>
      </c>
      <c r="GS17" s="143">
        <f t="shared" si="76"/>
        <v>0</v>
      </c>
      <c r="GT17" s="33"/>
      <c r="GU17" s="33"/>
      <c r="GV17" s="142">
        <f t="shared" si="77"/>
        <v>0</v>
      </c>
      <c r="GW17" s="33"/>
      <c r="GX17" s="33"/>
      <c r="GY17" s="128">
        <f t="shared" si="6"/>
        <v>0</v>
      </c>
      <c r="GZ17" s="35"/>
      <c r="HA17" s="35"/>
      <c r="HB17" s="142">
        <f t="shared" si="78"/>
        <v>0</v>
      </c>
      <c r="HC17" s="35"/>
      <c r="HD17" s="35"/>
      <c r="HE17" s="128">
        <f t="shared" si="7"/>
        <v>0</v>
      </c>
      <c r="HF17" s="143">
        <f t="shared" si="79"/>
        <v>0</v>
      </c>
      <c r="HG17" s="33"/>
      <c r="HH17" s="33"/>
      <c r="HI17" s="142">
        <f t="shared" si="80"/>
        <v>0</v>
      </c>
      <c r="HJ17" s="33"/>
      <c r="HK17" s="33"/>
      <c r="HL17" s="128">
        <f t="shared" si="8"/>
        <v>0</v>
      </c>
      <c r="HM17" s="35"/>
      <c r="HN17" s="35"/>
      <c r="HO17" s="155">
        <f t="shared" si="81"/>
        <v>0</v>
      </c>
      <c r="HP17" s="38"/>
      <c r="HQ17" s="35"/>
      <c r="HR17" s="128">
        <f t="shared" si="9"/>
        <v>0</v>
      </c>
      <c r="HS17" s="143">
        <f t="shared" si="82"/>
        <v>0</v>
      </c>
      <c r="HT17" s="33"/>
      <c r="HU17" s="33"/>
      <c r="HV17" s="142">
        <f t="shared" si="83"/>
        <v>0</v>
      </c>
      <c r="HW17" s="33"/>
      <c r="HX17" s="33"/>
      <c r="HY17" s="128">
        <f t="shared" si="10"/>
        <v>0</v>
      </c>
      <c r="HZ17" s="35"/>
      <c r="IA17" s="35"/>
      <c r="IB17" s="155">
        <f t="shared" si="84"/>
        <v>0</v>
      </c>
      <c r="IC17" s="38"/>
      <c r="ID17" s="35"/>
      <c r="IE17" s="128">
        <f t="shared" si="11"/>
        <v>0</v>
      </c>
      <c r="IF17" s="143">
        <f t="shared" si="85"/>
        <v>0</v>
      </c>
    </row>
    <row r="18" spans="1:240" s="40" customFormat="1" ht="21" customHeight="1">
      <c r="A18" s="30">
        <v>2</v>
      </c>
      <c r="B18" s="30" t="s">
        <v>114</v>
      </c>
      <c r="C18" s="30" t="s">
        <v>497</v>
      </c>
      <c r="D18" s="31" t="s">
        <v>502</v>
      </c>
      <c r="E18" s="65" t="str">
        <f t="shared" si="12"/>
        <v>1333MR2575</v>
      </c>
      <c r="F18" s="42" t="s">
        <v>503</v>
      </c>
      <c r="G18" s="43" t="s">
        <v>504</v>
      </c>
      <c r="H18" s="44" t="str">
        <f t="shared" si="86"/>
        <v>15/01/1993</v>
      </c>
      <c r="I18" s="31" t="s">
        <v>505</v>
      </c>
      <c r="J18" s="31" t="s">
        <v>152</v>
      </c>
      <c r="K18" s="30">
        <v>93</v>
      </c>
      <c r="L18" s="31" t="s">
        <v>506</v>
      </c>
      <c r="M18" s="30" t="s">
        <v>349</v>
      </c>
      <c r="N18" s="33"/>
      <c r="O18" s="33"/>
      <c r="P18" s="142">
        <f t="shared" si="13"/>
        <v>0</v>
      </c>
      <c r="Q18" s="33"/>
      <c r="R18" s="33"/>
      <c r="S18" s="128">
        <f t="shared" si="14"/>
        <v>0</v>
      </c>
      <c r="T18" s="33"/>
      <c r="U18" s="33"/>
      <c r="V18" s="142">
        <f t="shared" si="15"/>
        <v>0</v>
      </c>
      <c r="W18" s="33"/>
      <c r="X18" s="33"/>
      <c r="Y18" s="128">
        <f t="shared" si="16"/>
        <v>0</v>
      </c>
      <c r="Z18" s="143">
        <f t="shared" si="17"/>
        <v>0</v>
      </c>
      <c r="AA18" s="33">
        <v>6</v>
      </c>
      <c r="AB18" s="33">
        <v>7</v>
      </c>
      <c r="AC18" s="33">
        <v>7</v>
      </c>
      <c r="AD18" s="33">
        <v>7</v>
      </c>
      <c r="AE18" s="142">
        <f t="shared" si="18"/>
        <v>6.8</v>
      </c>
      <c r="AF18" s="33">
        <v>5</v>
      </c>
      <c r="AG18" s="33"/>
      <c r="AH18" s="128">
        <f t="shared" si="19"/>
        <v>5.9</v>
      </c>
      <c r="AI18" s="33"/>
      <c r="AJ18" s="33"/>
      <c r="AK18" s="142">
        <f t="shared" si="20"/>
        <v>0</v>
      </c>
      <c r="AL18" s="33"/>
      <c r="AM18" s="33"/>
      <c r="AN18" s="128">
        <f t="shared" si="21"/>
        <v>0</v>
      </c>
      <c r="AO18" s="143">
        <f t="shared" si="22"/>
        <v>5.9</v>
      </c>
      <c r="AP18" s="33">
        <v>6</v>
      </c>
      <c r="AQ18" s="33">
        <v>6</v>
      </c>
      <c r="AR18" s="142">
        <f t="shared" si="23"/>
        <v>6</v>
      </c>
      <c r="AS18" s="33">
        <v>7</v>
      </c>
      <c r="AT18" s="33"/>
      <c r="AU18" s="128">
        <f t="shared" si="24"/>
        <v>6.5</v>
      </c>
      <c r="AV18" s="33"/>
      <c r="AW18" s="33"/>
      <c r="AX18" s="142">
        <f t="shared" si="25"/>
        <v>0</v>
      </c>
      <c r="AY18" s="33"/>
      <c r="AZ18" s="33"/>
      <c r="BA18" s="128">
        <f t="shared" si="26"/>
        <v>0</v>
      </c>
      <c r="BB18" s="143">
        <f t="shared" si="27"/>
        <v>6.5</v>
      </c>
      <c r="BC18" s="33">
        <v>5</v>
      </c>
      <c r="BD18" s="33">
        <v>6</v>
      </c>
      <c r="BE18" s="142">
        <f t="shared" si="28"/>
        <v>5.7</v>
      </c>
      <c r="BF18" s="33">
        <v>5</v>
      </c>
      <c r="BG18" s="33"/>
      <c r="BH18" s="128">
        <f t="shared" si="29"/>
        <v>5.4</v>
      </c>
      <c r="BI18" s="35"/>
      <c r="BJ18" s="35"/>
      <c r="BK18" s="142">
        <f t="shared" si="30"/>
        <v>0</v>
      </c>
      <c r="BL18" s="35"/>
      <c r="BM18" s="35"/>
      <c r="BN18" s="128">
        <f t="shared" si="31"/>
        <v>0</v>
      </c>
      <c r="BO18" s="143">
        <f t="shared" si="32"/>
        <v>5.4</v>
      </c>
      <c r="BP18" s="33"/>
      <c r="BQ18" s="33"/>
      <c r="BR18" s="33"/>
      <c r="BS18" s="33"/>
      <c r="BT18" s="142">
        <f t="shared" si="33"/>
        <v>0</v>
      </c>
      <c r="BU18" s="33"/>
      <c r="BV18" s="33"/>
      <c r="BW18" s="128">
        <f t="shared" si="34"/>
        <v>0</v>
      </c>
      <c r="BX18" s="33"/>
      <c r="BY18" s="33"/>
      <c r="BZ18" s="142">
        <f t="shared" si="35"/>
        <v>0</v>
      </c>
      <c r="CA18" s="33"/>
      <c r="CB18" s="33"/>
      <c r="CC18" s="128">
        <f t="shared" si="36"/>
        <v>0</v>
      </c>
      <c r="CD18" s="143">
        <f t="shared" si="37"/>
        <v>0</v>
      </c>
      <c r="CE18" s="33">
        <v>8</v>
      </c>
      <c r="CF18" s="33">
        <v>7</v>
      </c>
      <c r="CG18" s="142">
        <f t="shared" si="38"/>
        <v>7.3</v>
      </c>
      <c r="CH18" s="33">
        <v>5</v>
      </c>
      <c r="CI18" s="33"/>
      <c r="CJ18" s="128">
        <f t="shared" si="39"/>
        <v>6.2</v>
      </c>
      <c r="CK18" s="33"/>
      <c r="CL18" s="33"/>
      <c r="CM18" s="142">
        <f t="shared" si="40"/>
        <v>0</v>
      </c>
      <c r="CN18" s="33"/>
      <c r="CO18" s="33"/>
      <c r="CP18" s="128">
        <f t="shared" si="41"/>
        <v>0</v>
      </c>
      <c r="CQ18" s="143">
        <f t="shared" si="42"/>
        <v>6.2</v>
      </c>
      <c r="CR18" s="33"/>
      <c r="CS18" s="33">
        <v>3</v>
      </c>
      <c r="CT18" s="142">
        <f t="shared" si="43"/>
        <v>2</v>
      </c>
      <c r="CU18" s="33">
        <v>10</v>
      </c>
      <c r="CV18" s="33"/>
      <c r="CW18" s="128">
        <f t="shared" si="44"/>
        <v>6</v>
      </c>
      <c r="CX18" s="33"/>
      <c r="CY18" s="33"/>
      <c r="CZ18" s="142">
        <f t="shared" si="45"/>
        <v>0</v>
      </c>
      <c r="DA18" s="33"/>
      <c r="DB18" s="33"/>
      <c r="DC18" s="128">
        <f t="shared" si="46"/>
        <v>0</v>
      </c>
      <c r="DD18" s="143">
        <f t="shared" si="47"/>
        <v>6</v>
      </c>
      <c r="DE18" s="33">
        <v>6</v>
      </c>
      <c r="DF18" s="33">
        <v>6</v>
      </c>
      <c r="DG18" s="142">
        <f t="shared" si="48"/>
        <v>6</v>
      </c>
      <c r="DH18" s="33">
        <v>8</v>
      </c>
      <c r="DI18" s="33"/>
      <c r="DJ18" s="128">
        <f t="shared" si="49"/>
        <v>7</v>
      </c>
      <c r="DK18" s="33"/>
      <c r="DL18" s="33"/>
      <c r="DM18" s="142">
        <f t="shared" si="50"/>
        <v>0</v>
      </c>
      <c r="DN18" s="33"/>
      <c r="DO18" s="33"/>
      <c r="DP18" s="128">
        <f t="shared" si="51"/>
        <v>0</v>
      </c>
      <c r="DQ18" s="143">
        <f t="shared" si="52"/>
        <v>7</v>
      </c>
      <c r="DR18" s="33">
        <v>5</v>
      </c>
      <c r="DS18" s="33">
        <v>7</v>
      </c>
      <c r="DT18" s="142">
        <f t="shared" si="53"/>
        <v>6.3</v>
      </c>
      <c r="DU18" s="33">
        <v>8</v>
      </c>
      <c r="DV18" s="33"/>
      <c r="DW18" s="128">
        <f t="shared" si="54"/>
        <v>7.2</v>
      </c>
      <c r="DX18" s="33"/>
      <c r="DY18" s="33"/>
      <c r="DZ18" s="142">
        <f t="shared" si="55"/>
        <v>0</v>
      </c>
      <c r="EA18" s="33"/>
      <c r="EB18" s="33"/>
      <c r="EC18" s="128">
        <f t="shared" si="56"/>
        <v>0</v>
      </c>
      <c r="ED18" s="143">
        <f t="shared" si="57"/>
        <v>7.2</v>
      </c>
      <c r="EE18" s="33">
        <v>6</v>
      </c>
      <c r="EF18" s="36"/>
      <c r="EG18" s="36"/>
      <c r="EH18" s="33">
        <v>6</v>
      </c>
      <c r="EI18" s="142">
        <f t="shared" si="58"/>
        <v>3</v>
      </c>
      <c r="EJ18" s="131">
        <v>8</v>
      </c>
      <c r="EK18" s="131"/>
      <c r="EL18" s="128">
        <f t="shared" si="59"/>
        <v>5.5</v>
      </c>
      <c r="EM18" s="33"/>
      <c r="EN18" s="33"/>
      <c r="EO18" s="142">
        <f t="shared" si="60"/>
        <v>0</v>
      </c>
      <c r="EP18" s="33"/>
      <c r="EQ18" s="33"/>
      <c r="ER18" s="128">
        <f t="shared" si="61"/>
        <v>0</v>
      </c>
      <c r="ES18" s="143">
        <f t="shared" si="62"/>
        <v>5.5</v>
      </c>
      <c r="ET18" s="33">
        <v>8</v>
      </c>
      <c r="EU18" s="33">
        <v>5</v>
      </c>
      <c r="EV18" s="142">
        <f t="shared" si="63"/>
        <v>6</v>
      </c>
      <c r="EW18" s="33">
        <v>8</v>
      </c>
      <c r="EX18" s="33"/>
      <c r="EY18" s="128">
        <f t="shared" si="64"/>
        <v>7</v>
      </c>
      <c r="EZ18" s="33"/>
      <c r="FA18" s="33"/>
      <c r="FB18" s="155">
        <f t="shared" si="65"/>
        <v>0</v>
      </c>
      <c r="FC18" s="38"/>
      <c r="FD18" s="35"/>
      <c r="FE18" s="128">
        <f t="shared" si="66"/>
        <v>0</v>
      </c>
      <c r="FF18" s="143">
        <f t="shared" si="67"/>
        <v>7</v>
      </c>
      <c r="FG18" s="33">
        <v>6</v>
      </c>
      <c r="FH18" s="33">
        <v>7</v>
      </c>
      <c r="FI18" s="142">
        <f t="shared" si="68"/>
        <v>6.7</v>
      </c>
      <c r="FJ18" s="33">
        <v>5</v>
      </c>
      <c r="FK18" s="33"/>
      <c r="FL18" s="128">
        <f t="shared" si="0"/>
        <v>5.9</v>
      </c>
      <c r="FM18" s="33"/>
      <c r="FN18" s="33"/>
      <c r="FO18" s="142">
        <f t="shared" si="69"/>
        <v>0</v>
      </c>
      <c r="FP18" s="33"/>
      <c r="FQ18" s="33"/>
      <c r="FR18" s="128">
        <f t="shared" si="1"/>
        <v>0</v>
      </c>
      <c r="FS18" s="143">
        <f t="shared" si="70"/>
        <v>5.9</v>
      </c>
      <c r="FT18" s="33">
        <v>8</v>
      </c>
      <c r="FU18" s="33">
        <v>7</v>
      </c>
      <c r="FV18" s="142">
        <f t="shared" si="71"/>
        <v>7.3</v>
      </c>
      <c r="FW18" s="33">
        <v>9</v>
      </c>
      <c r="FX18" s="33"/>
      <c r="FY18" s="128">
        <f t="shared" si="2"/>
        <v>8.2</v>
      </c>
      <c r="FZ18" s="35"/>
      <c r="GA18" s="35"/>
      <c r="GB18" s="142">
        <f t="shared" si="72"/>
        <v>0</v>
      </c>
      <c r="GC18" s="35"/>
      <c r="GD18" s="35"/>
      <c r="GE18" s="128">
        <f t="shared" si="3"/>
        <v>0</v>
      </c>
      <c r="GF18" s="143">
        <f t="shared" si="73"/>
        <v>8.2</v>
      </c>
      <c r="GG18" s="33">
        <v>6</v>
      </c>
      <c r="GH18" s="33">
        <v>7</v>
      </c>
      <c r="GI18" s="142">
        <f t="shared" si="74"/>
        <v>6.7</v>
      </c>
      <c r="GJ18" s="33">
        <v>5</v>
      </c>
      <c r="GK18" s="33"/>
      <c r="GL18" s="128">
        <f t="shared" si="4"/>
        <v>5.9</v>
      </c>
      <c r="GM18" s="33"/>
      <c r="GN18" s="33"/>
      <c r="GO18" s="142">
        <f t="shared" si="75"/>
        <v>0</v>
      </c>
      <c r="GP18" s="33"/>
      <c r="GQ18" s="33"/>
      <c r="GR18" s="128">
        <f t="shared" si="5"/>
        <v>0</v>
      </c>
      <c r="GS18" s="143">
        <f t="shared" si="76"/>
        <v>5.9</v>
      </c>
      <c r="GT18" s="33">
        <v>7</v>
      </c>
      <c r="GU18" s="33">
        <v>7</v>
      </c>
      <c r="GV18" s="142">
        <f t="shared" si="77"/>
        <v>7</v>
      </c>
      <c r="GW18" s="33">
        <v>5</v>
      </c>
      <c r="GX18" s="33"/>
      <c r="GY18" s="128">
        <f t="shared" si="6"/>
        <v>6</v>
      </c>
      <c r="GZ18" s="35"/>
      <c r="HA18" s="35"/>
      <c r="HB18" s="142">
        <f t="shared" si="78"/>
        <v>0</v>
      </c>
      <c r="HC18" s="35"/>
      <c r="HD18" s="35"/>
      <c r="HE18" s="128">
        <f t="shared" si="7"/>
        <v>0</v>
      </c>
      <c r="HF18" s="143">
        <f t="shared" si="79"/>
        <v>6</v>
      </c>
      <c r="HG18" s="33">
        <v>6</v>
      </c>
      <c r="HH18" s="33">
        <v>7</v>
      </c>
      <c r="HI18" s="142">
        <f t="shared" si="80"/>
        <v>6.7</v>
      </c>
      <c r="HJ18" s="33">
        <v>6</v>
      </c>
      <c r="HK18" s="33"/>
      <c r="HL18" s="128">
        <f t="shared" si="8"/>
        <v>6.4</v>
      </c>
      <c r="HM18" s="35"/>
      <c r="HN18" s="35"/>
      <c r="HO18" s="155">
        <f t="shared" si="81"/>
        <v>0</v>
      </c>
      <c r="HP18" s="38"/>
      <c r="HQ18" s="35"/>
      <c r="HR18" s="128">
        <f t="shared" si="9"/>
        <v>0</v>
      </c>
      <c r="HS18" s="143">
        <f t="shared" si="82"/>
        <v>6.4</v>
      </c>
      <c r="HT18" s="33">
        <v>8</v>
      </c>
      <c r="HU18" s="33">
        <v>8</v>
      </c>
      <c r="HV18" s="142">
        <f t="shared" si="83"/>
        <v>8</v>
      </c>
      <c r="HW18" s="33">
        <v>7</v>
      </c>
      <c r="HX18" s="33"/>
      <c r="HY18" s="128">
        <f t="shared" si="10"/>
        <v>7.5</v>
      </c>
      <c r="HZ18" s="35"/>
      <c r="IA18" s="35"/>
      <c r="IB18" s="155">
        <f t="shared" si="84"/>
        <v>0</v>
      </c>
      <c r="IC18" s="38"/>
      <c r="ID18" s="35"/>
      <c r="IE18" s="128">
        <f t="shared" si="11"/>
        <v>0</v>
      </c>
      <c r="IF18" s="143">
        <f t="shared" si="85"/>
        <v>7.5</v>
      </c>
    </row>
    <row r="19" spans="1:240" s="40" customFormat="1" ht="21" customHeight="1">
      <c r="A19" s="30">
        <v>3</v>
      </c>
      <c r="B19" s="30" t="s">
        <v>114</v>
      </c>
      <c r="C19" s="30" t="s">
        <v>497</v>
      </c>
      <c r="D19" s="31" t="s">
        <v>507</v>
      </c>
      <c r="E19" s="65" t="str">
        <f t="shared" si="12"/>
        <v>1333MR2593</v>
      </c>
      <c r="F19" s="42" t="s">
        <v>508</v>
      </c>
      <c r="G19" s="43" t="s">
        <v>509</v>
      </c>
      <c r="H19" s="44" t="str">
        <f t="shared" si="86"/>
        <v>16/06/1993</v>
      </c>
      <c r="I19" s="31" t="s">
        <v>510</v>
      </c>
      <c r="J19" s="31" t="s">
        <v>179</v>
      </c>
      <c r="K19" s="30">
        <v>93</v>
      </c>
      <c r="L19" s="31" t="s">
        <v>435</v>
      </c>
      <c r="M19" s="30" t="s">
        <v>123</v>
      </c>
      <c r="N19" s="33"/>
      <c r="O19" s="33"/>
      <c r="P19" s="142">
        <f t="shared" si="13"/>
        <v>0</v>
      </c>
      <c r="Q19" s="33"/>
      <c r="R19" s="33"/>
      <c r="S19" s="128">
        <f t="shared" si="14"/>
        <v>0</v>
      </c>
      <c r="T19" s="33"/>
      <c r="U19" s="33"/>
      <c r="V19" s="142">
        <f t="shared" si="15"/>
        <v>0</v>
      </c>
      <c r="W19" s="33"/>
      <c r="X19" s="33"/>
      <c r="Y19" s="128">
        <f t="shared" si="16"/>
        <v>0</v>
      </c>
      <c r="Z19" s="143">
        <f t="shared" si="17"/>
        <v>0</v>
      </c>
      <c r="AA19" s="33">
        <v>5</v>
      </c>
      <c r="AB19" s="33">
        <v>4</v>
      </c>
      <c r="AC19" s="33">
        <v>6</v>
      </c>
      <c r="AD19" s="33">
        <v>5</v>
      </c>
      <c r="AE19" s="142">
        <f t="shared" si="18"/>
        <v>5.2</v>
      </c>
      <c r="AF19" s="33">
        <v>7</v>
      </c>
      <c r="AG19" s="33"/>
      <c r="AH19" s="128">
        <f t="shared" si="19"/>
        <v>6.1</v>
      </c>
      <c r="AI19" s="33"/>
      <c r="AJ19" s="33"/>
      <c r="AK19" s="142">
        <f t="shared" si="20"/>
        <v>0</v>
      </c>
      <c r="AL19" s="33"/>
      <c r="AM19" s="33"/>
      <c r="AN19" s="128">
        <f t="shared" si="21"/>
        <v>0</v>
      </c>
      <c r="AO19" s="143">
        <f t="shared" si="22"/>
        <v>6.1</v>
      </c>
      <c r="AP19" s="36"/>
      <c r="AQ19" s="33">
        <v>7</v>
      </c>
      <c r="AR19" s="142">
        <f t="shared" si="23"/>
        <v>4.7</v>
      </c>
      <c r="AS19" s="33">
        <v>6</v>
      </c>
      <c r="AT19" s="33"/>
      <c r="AU19" s="128">
        <f t="shared" si="24"/>
        <v>5.4</v>
      </c>
      <c r="AV19" s="33"/>
      <c r="AW19" s="33"/>
      <c r="AX19" s="142">
        <f t="shared" si="25"/>
        <v>0</v>
      </c>
      <c r="AY19" s="33"/>
      <c r="AZ19" s="33"/>
      <c r="BA19" s="128">
        <f t="shared" si="26"/>
        <v>0</v>
      </c>
      <c r="BB19" s="143">
        <f t="shared" si="27"/>
        <v>5.4</v>
      </c>
      <c r="BC19" s="33"/>
      <c r="BD19" s="33"/>
      <c r="BE19" s="142">
        <f t="shared" si="28"/>
        <v>0</v>
      </c>
      <c r="BF19" s="33"/>
      <c r="BG19" s="33"/>
      <c r="BH19" s="128">
        <f t="shared" si="29"/>
        <v>0</v>
      </c>
      <c r="BI19" s="35"/>
      <c r="BJ19" s="35"/>
      <c r="BK19" s="142">
        <f t="shared" si="30"/>
        <v>0</v>
      </c>
      <c r="BL19" s="35"/>
      <c r="BM19" s="35"/>
      <c r="BN19" s="128">
        <f t="shared" si="31"/>
        <v>0</v>
      </c>
      <c r="BO19" s="143">
        <f t="shared" si="32"/>
        <v>0</v>
      </c>
      <c r="BP19" s="33"/>
      <c r="BQ19" s="33"/>
      <c r="BR19" s="33"/>
      <c r="BS19" s="33"/>
      <c r="BT19" s="142">
        <f t="shared" si="33"/>
        <v>0</v>
      </c>
      <c r="BU19" s="33"/>
      <c r="BV19" s="33"/>
      <c r="BW19" s="128">
        <f t="shared" si="34"/>
        <v>0</v>
      </c>
      <c r="BX19" s="33"/>
      <c r="BY19" s="33"/>
      <c r="BZ19" s="142">
        <f t="shared" si="35"/>
        <v>0</v>
      </c>
      <c r="CA19" s="33"/>
      <c r="CB19" s="33"/>
      <c r="CC19" s="128">
        <f t="shared" si="36"/>
        <v>0</v>
      </c>
      <c r="CD19" s="143">
        <f t="shared" si="37"/>
        <v>0</v>
      </c>
      <c r="CE19" s="33"/>
      <c r="CF19" s="33"/>
      <c r="CG19" s="142">
        <f t="shared" si="38"/>
        <v>0</v>
      </c>
      <c r="CH19" s="33"/>
      <c r="CI19" s="33"/>
      <c r="CJ19" s="128">
        <f t="shared" si="39"/>
        <v>0</v>
      </c>
      <c r="CK19" s="33"/>
      <c r="CL19" s="33"/>
      <c r="CM19" s="142">
        <f t="shared" si="40"/>
        <v>0</v>
      </c>
      <c r="CN19" s="33"/>
      <c r="CO19" s="33"/>
      <c r="CP19" s="128">
        <f t="shared" si="41"/>
        <v>0</v>
      </c>
      <c r="CQ19" s="143">
        <f t="shared" si="42"/>
        <v>0</v>
      </c>
      <c r="CR19" s="33">
        <v>5</v>
      </c>
      <c r="CS19" s="33"/>
      <c r="CT19" s="142">
        <f t="shared" si="43"/>
        <v>1.7</v>
      </c>
      <c r="CU19" s="33">
        <v>9</v>
      </c>
      <c r="CV19" s="33"/>
      <c r="CW19" s="128">
        <f t="shared" si="44"/>
        <v>5.4</v>
      </c>
      <c r="CX19" s="33"/>
      <c r="CY19" s="33"/>
      <c r="CZ19" s="142">
        <f t="shared" si="45"/>
        <v>0</v>
      </c>
      <c r="DA19" s="33"/>
      <c r="DB19" s="33"/>
      <c r="DC19" s="128">
        <f t="shared" si="46"/>
        <v>0</v>
      </c>
      <c r="DD19" s="143">
        <f t="shared" si="47"/>
        <v>5.4</v>
      </c>
      <c r="DE19" s="33">
        <v>9</v>
      </c>
      <c r="DF19" s="33">
        <v>5</v>
      </c>
      <c r="DG19" s="142">
        <f t="shared" si="48"/>
        <v>6.3</v>
      </c>
      <c r="DH19" s="33">
        <v>6</v>
      </c>
      <c r="DI19" s="33"/>
      <c r="DJ19" s="128">
        <f t="shared" si="49"/>
        <v>6.2</v>
      </c>
      <c r="DK19" s="33"/>
      <c r="DL19" s="33"/>
      <c r="DM19" s="142">
        <f t="shared" si="50"/>
        <v>0</v>
      </c>
      <c r="DN19" s="33"/>
      <c r="DO19" s="33"/>
      <c r="DP19" s="128">
        <f t="shared" si="51"/>
        <v>0</v>
      </c>
      <c r="DQ19" s="143">
        <f t="shared" si="52"/>
        <v>6.2</v>
      </c>
      <c r="DR19" s="33">
        <v>6</v>
      </c>
      <c r="DS19" s="33">
        <v>7</v>
      </c>
      <c r="DT19" s="142">
        <f t="shared" si="53"/>
        <v>6.7</v>
      </c>
      <c r="DU19" s="33">
        <v>8</v>
      </c>
      <c r="DV19" s="33"/>
      <c r="DW19" s="128">
        <f t="shared" si="54"/>
        <v>7.4</v>
      </c>
      <c r="DX19" s="33"/>
      <c r="DY19" s="33"/>
      <c r="DZ19" s="142">
        <f t="shared" si="55"/>
        <v>0</v>
      </c>
      <c r="EA19" s="33"/>
      <c r="EB19" s="33"/>
      <c r="EC19" s="128">
        <f t="shared" si="56"/>
        <v>0</v>
      </c>
      <c r="ED19" s="143">
        <f t="shared" si="57"/>
        <v>7.4</v>
      </c>
      <c r="EE19" s="33">
        <v>7</v>
      </c>
      <c r="EF19" s="36"/>
      <c r="EG19" s="36"/>
      <c r="EH19" s="33">
        <v>7</v>
      </c>
      <c r="EI19" s="142">
        <f t="shared" si="58"/>
        <v>3.5</v>
      </c>
      <c r="EJ19" s="162"/>
      <c r="EK19" s="131"/>
      <c r="EL19" s="128">
        <f t="shared" si="59"/>
        <v>1.8</v>
      </c>
      <c r="EM19" s="33"/>
      <c r="EN19" s="33"/>
      <c r="EO19" s="142">
        <f t="shared" si="60"/>
        <v>0</v>
      </c>
      <c r="EP19" s="33"/>
      <c r="EQ19" s="33"/>
      <c r="ER19" s="128">
        <f t="shared" si="61"/>
        <v>0</v>
      </c>
      <c r="ES19" s="143">
        <f t="shared" si="62"/>
        <v>1.8</v>
      </c>
      <c r="ET19" s="33">
        <v>8</v>
      </c>
      <c r="EU19" s="33">
        <v>9</v>
      </c>
      <c r="EV19" s="142">
        <f t="shared" si="63"/>
        <v>8.7</v>
      </c>
      <c r="EW19" s="33">
        <v>7</v>
      </c>
      <c r="EX19" s="33"/>
      <c r="EY19" s="128">
        <f t="shared" si="64"/>
        <v>7.9</v>
      </c>
      <c r="EZ19" s="33"/>
      <c r="FA19" s="33"/>
      <c r="FB19" s="155">
        <f t="shared" si="65"/>
        <v>0</v>
      </c>
      <c r="FC19" s="38"/>
      <c r="FD19" s="35"/>
      <c r="FE19" s="128">
        <f t="shared" si="66"/>
        <v>0</v>
      </c>
      <c r="FF19" s="143">
        <f t="shared" si="67"/>
        <v>7.9</v>
      </c>
      <c r="FG19" s="33"/>
      <c r="FH19" s="33"/>
      <c r="FI19" s="142">
        <f t="shared" si="68"/>
        <v>0</v>
      </c>
      <c r="FJ19" s="33"/>
      <c r="FK19" s="33"/>
      <c r="FL19" s="128">
        <f t="shared" si="0"/>
        <v>0</v>
      </c>
      <c r="FM19" s="33"/>
      <c r="FN19" s="33"/>
      <c r="FO19" s="142">
        <f t="shared" si="69"/>
        <v>0</v>
      </c>
      <c r="FP19" s="33"/>
      <c r="FQ19" s="33"/>
      <c r="FR19" s="128">
        <f t="shared" si="1"/>
        <v>0</v>
      </c>
      <c r="FS19" s="143">
        <f t="shared" si="70"/>
        <v>0</v>
      </c>
      <c r="FT19" s="33"/>
      <c r="FU19" s="33"/>
      <c r="FV19" s="142">
        <f t="shared" si="71"/>
        <v>0</v>
      </c>
      <c r="FW19" s="33"/>
      <c r="FX19" s="33"/>
      <c r="FY19" s="128">
        <f t="shared" si="2"/>
        <v>0</v>
      </c>
      <c r="FZ19" s="35"/>
      <c r="GA19" s="35"/>
      <c r="GB19" s="142">
        <f t="shared" si="72"/>
        <v>0</v>
      </c>
      <c r="GC19" s="35"/>
      <c r="GD19" s="35"/>
      <c r="GE19" s="128">
        <f t="shared" si="3"/>
        <v>0</v>
      </c>
      <c r="GF19" s="143">
        <f t="shared" si="73"/>
        <v>0</v>
      </c>
      <c r="GG19" s="33">
        <v>6</v>
      </c>
      <c r="GH19" s="33">
        <v>6</v>
      </c>
      <c r="GI19" s="142">
        <f t="shared" si="74"/>
        <v>6</v>
      </c>
      <c r="GJ19" s="33">
        <v>5</v>
      </c>
      <c r="GK19" s="33"/>
      <c r="GL19" s="128">
        <f t="shared" si="4"/>
        <v>5.5</v>
      </c>
      <c r="GM19" s="33"/>
      <c r="GN19" s="33"/>
      <c r="GO19" s="142">
        <f t="shared" si="75"/>
        <v>0</v>
      </c>
      <c r="GP19" s="33"/>
      <c r="GQ19" s="33"/>
      <c r="GR19" s="128">
        <f t="shared" si="5"/>
        <v>0</v>
      </c>
      <c r="GS19" s="143">
        <f t="shared" si="76"/>
        <v>5.5</v>
      </c>
      <c r="GT19" s="126">
        <v>5</v>
      </c>
      <c r="GU19" s="126">
        <v>5</v>
      </c>
      <c r="GV19" s="128">
        <f t="shared" si="77"/>
        <v>5</v>
      </c>
      <c r="GW19" s="126">
        <v>4</v>
      </c>
      <c r="GX19" s="126"/>
      <c r="GY19" s="128">
        <f t="shared" si="6"/>
        <v>4.5</v>
      </c>
      <c r="GZ19" s="147"/>
      <c r="HA19" s="147"/>
      <c r="HB19" s="128">
        <f t="shared" si="78"/>
        <v>0</v>
      </c>
      <c r="HC19" s="147"/>
      <c r="HD19" s="147"/>
      <c r="HE19" s="128">
        <f t="shared" si="7"/>
        <v>0</v>
      </c>
      <c r="HF19" s="128">
        <f t="shared" si="79"/>
        <v>4.5</v>
      </c>
      <c r="HG19" s="33">
        <v>6</v>
      </c>
      <c r="HH19" s="33">
        <v>7</v>
      </c>
      <c r="HI19" s="142">
        <f t="shared" si="80"/>
        <v>6.7</v>
      </c>
      <c r="HJ19" s="33">
        <v>4</v>
      </c>
      <c r="HK19" s="33"/>
      <c r="HL19" s="128">
        <f t="shared" si="8"/>
        <v>5.4</v>
      </c>
      <c r="HM19" s="35"/>
      <c r="HN19" s="35"/>
      <c r="HO19" s="155">
        <f t="shared" si="81"/>
        <v>0</v>
      </c>
      <c r="HP19" s="38"/>
      <c r="HQ19" s="35"/>
      <c r="HR19" s="128">
        <f t="shared" si="9"/>
        <v>0</v>
      </c>
      <c r="HS19" s="143">
        <f t="shared" si="82"/>
        <v>5.4</v>
      </c>
      <c r="HT19" s="33"/>
      <c r="HU19" s="33"/>
      <c r="HV19" s="142">
        <f t="shared" si="83"/>
        <v>0</v>
      </c>
      <c r="HW19" s="33"/>
      <c r="HX19" s="33"/>
      <c r="HY19" s="128">
        <f t="shared" si="10"/>
        <v>0</v>
      </c>
      <c r="HZ19" s="35"/>
      <c r="IA19" s="35"/>
      <c r="IB19" s="155">
        <f t="shared" si="84"/>
        <v>0</v>
      </c>
      <c r="IC19" s="38"/>
      <c r="ID19" s="35"/>
      <c r="IE19" s="128">
        <f t="shared" si="11"/>
        <v>0</v>
      </c>
      <c r="IF19" s="143">
        <f t="shared" si="85"/>
        <v>0</v>
      </c>
    </row>
    <row r="44" spans="1:240" s="40" customFormat="1" ht="15">
      <c r="A44" s="28"/>
      <c r="B44" s="74" t="s">
        <v>114</v>
      </c>
      <c r="C44" s="75" t="s">
        <v>464</v>
      </c>
      <c r="D44" s="76" t="s">
        <v>472</v>
      </c>
      <c r="E44" s="77" t="str">
        <f>C44&amp;D44</f>
        <v>1313MR2425</v>
      </c>
      <c r="F44" s="78" t="s">
        <v>473</v>
      </c>
      <c r="G44" s="79" t="s">
        <v>474</v>
      </c>
      <c r="H44" s="80" t="str">
        <f>I44&amp;"/"&amp;J44&amp;"/"&amp;19&amp;K44</f>
        <v>21/07/1992</v>
      </c>
      <c r="I44" s="76" t="s">
        <v>450</v>
      </c>
      <c r="J44" s="76" t="s">
        <v>236</v>
      </c>
      <c r="K44" s="75">
        <v>92</v>
      </c>
      <c r="L44" s="81" t="s">
        <v>475</v>
      </c>
      <c r="M44" s="74" t="s">
        <v>123</v>
      </c>
      <c r="N44" s="70"/>
      <c r="O44" s="70"/>
      <c r="P44" s="71">
        <f>ROUND((N44+O44*2)/3,1)</f>
        <v>0</v>
      </c>
      <c r="Q44" s="70"/>
      <c r="R44" s="70"/>
      <c r="S44" s="71">
        <f>ROUND((MAX(Q44:R44)+P44)/2,1)</f>
        <v>0</v>
      </c>
      <c r="T44" s="70"/>
      <c r="U44" s="70"/>
      <c r="V44" s="71">
        <f>ROUND((T44+U44*2)/3,1)</f>
        <v>0</v>
      </c>
      <c r="W44" s="70"/>
      <c r="X44" s="70"/>
      <c r="Y44" s="71">
        <f>ROUND((MAX(W44:X44)+V44)/2,1)</f>
        <v>0</v>
      </c>
      <c r="Z44" s="71">
        <f>IF(V44=0,(MAX(Q44,R44)+P44)/2,(MAX(W44,X44)+V44)/2)</f>
        <v>0</v>
      </c>
      <c r="AA44" s="33">
        <v>6</v>
      </c>
      <c r="AB44" s="33">
        <v>7</v>
      </c>
      <c r="AC44" s="33">
        <v>5</v>
      </c>
      <c r="AD44" s="33">
        <v>6</v>
      </c>
      <c r="AE44" s="71">
        <f>ROUND((AA44+AB44+AC44*2+AD44*2)/6,1)</f>
        <v>5.8</v>
      </c>
      <c r="AF44" s="33">
        <v>6</v>
      </c>
      <c r="AG44" s="33"/>
      <c r="AH44" s="71">
        <f>ROUND((MAX(AF44:AG44)+AE44)/2,1)</f>
        <v>5.9</v>
      </c>
      <c r="AI44" s="33"/>
      <c r="AJ44" s="33"/>
      <c r="AK44" s="71">
        <f>ROUND((AI44+AJ44*2)/3,1)</f>
        <v>0</v>
      </c>
      <c r="AL44" s="33"/>
      <c r="AM44" s="33"/>
      <c r="AN44" s="71">
        <f>ROUND((MAX(AL44:AM44)+AK44)/2,1)</f>
        <v>0</v>
      </c>
      <c r="AO44" s="71">
        <f>IF(AK44=0,(MAX(AF44,AG44)+AE44)/2,(MAX(AL44,AM44)+AK44)/2)</f>
        <v>5.9</v>
      </c>
      <c r="AP44" s="33">
        <v>7</v>
      </c>
      <c r="AQ44" s="33">
        <v>5</v>
      </c>
      <c r="AR44" s="34">
        <f>ROUND((AP44+AQ44*2)/3,1)</f>
        <v>5.7</v>
      </c>
      <c r="AS44" s="33">
        <v>5</v>
      </c>
      <c r="AT44" s="33"/>
      <c r="AU44" s="34">
        <f>ROUND((MAX(AS44:AT44)+AR44)/2,1)</f>
        <v>5.4</v>
      </c>
      <c r="AV44" s="33"/>
      <c r="AW44" s="33"/>
      <c r="AX44" s="34">
        <f>ROUND((AV44+AW44*2)/3,1)</f>
        <v>0</v>
      </c>
      <c r="AY44" s="33"/>
      <c r="AZ44" s="33"/>
      <c r="BA44" s="34">
        <f>ROUND((MAX(AY44:AZ44)+AX44)/2,1)</f>
        <v>0</v>
      </c>
      <c r="BB44" s="34">
        <f>IF(AX44=0,(MAX(AS44,AT44)+AR44)/2,(MAX(AY44,AZ44)+AX44)/2)</f>
        <v>5.35</v>
      </c>
      <c r="BC44" s="33">
        <v>10</v>
      </c>
      <c r="BD44" s="33">
        <v>6</v>
      </c>
      <c r="BE44" s="34">
        <f>ROUND((BC44+BD44*2)/3,1)</f>
        <v>7.3</v>
      </c>
      <c r="BF44" s="33">
        <v>6</v>
      </c>
      <c r="BG44" s="33"/>
      <c r="BH44" s="34">
        <f>ROUND((MAX(BF44:BG44)+BE44)/2,1)</f>
        <v>6.7</v>
      </c>
      <c r="BI44" s="35"/>
      <c r="BJ44" s="35"/>
      <c r="BK44" s="34">
        <f>ROUND((BI44+BJ44*2)/3,1)</f>
        <v>0</v>
      </c>
      <c r="BL44" s="35"/>
      <c r="BM44" s="35"/>
      <c r="BN44" s="34">
        <f>ROUND((MAX(BL44:BM44)+BK44)/2,1)</f>
        <v>0</v>
      </c>
      <c r="BO44" s="34">
        <f>IF(BK44=0,(MAX(BF44,BG44)+BE44)/2,(MAX(BL44,BM44)+BK44)/2)</f>
        <v>6.65</v>
      </c>
      <c r="BP44" s="33"/>
      <c r="BQ44" s="33"/>
      <c r="BR44" s="33"/>
      <c r="BS44" s="33"/>
      <c r="BT44" s="34">
        <f>ROUND((BP44+BQ44+BR44*2+BS44*2)/6,1)</f>
        <v>0</v>
      </c>
      <c r="BU44" s="33"/>
      <c r="BV44" s="33"/>
      <c r="BW44" s="34">
        <f>ROUND((MAX(BU44:BV44)+BT44)/2,1)</f>
        <v>0</v>
      </c>
      <c r="BX44" s="33"/>
      <c r="BY44" s="33"/>
      <c r="BZ44" s="34">
        <f>ROUND((BX44+BY44*2)/3,1)</f>
        <v>0</v>
      </c>
      <c r="CA44" s="33"/>
      <c r="CB44" s="33"/>
      <c r="CC44" s="34">
        <f>ROUND((MAX(CA44:CB44)+BZ44)/2,1)</f>
        <v>0</v>
      </c>
      <c r="CD44" s="34">
        <f>IF(BZ44=0,(MAX(BU44,BV44)+BT44)/2,(MAX(CA44,CB44)+BZ44)/2)</f>
        <v>0</v>
      </c>
      <c r="CE44" s="33">
        <v>6</v>
      </c>
      <c r="CF44" s="33">
        <v>6</v>
      </c>
      <c r="CG44" s="39">
        <f>ROUND((CE44+CF44*2)/3,1)</f>
        <v>6</v>
      </c>
      <c r="CH44" s="33">
        <v>8</v>
      </c>
      <c r="CI44" s="33"/>
      <c r="CJ44" s="39">
        <f>ROUND((MAX(CH44:CI44)+CG44)/2,1)</f>
        <v>7</v>
      </c>
      <c r="CK44" s="33"/>
      <c r="CL44" s="33"/>
      <c r="CM44" s="34">
        <f>ROUND((CK44+CL44*2)/3,1)</f>
        <v>0</v>
      </c>
      <c r="CN44" s="33"/>
      <c r="CO44" s="33"/>
      <c r="CP44" s="34">
        <f>ROUND((MAX(CN44:CO44)+CM44)/2,1)</f>
        <v>0</v>
      </c>
      <c r="CQ44" s="39">
        <f>IF(CM44=0,(MAX(CH44,CI44)+CG44)/2,(MAX(CN44,CO44)+CM44)/2)</f>
        <v>7</v>
      </c>
      <c r="CR44" s="33"/>
      <c r="CS44" s="33"/>
      <c r="CT44" s="39">
        <f>ROUND((CR44+CS44*2)/3,1)</f>
        <v>0</v>
      </c>
      <c r="CU44" s="33"/>
      <c r="CV44" s="33"/>
      <c r="CW44" s="39">
        <f>ROUND((MAX(CU44:CV44)+CT44)/2,1)</f>
        <v>0</v>
      </c>
      <c r="CX44" s="33"/>
      <c r="CY44" s="33"/>
      <c r="CZ44" s="39">
        <f>ROUND((CX44+CY44*2)/3,1)</f>
        <v>0</v>
      </c>
      <c r="DA44" s="33"/>
      <c r="DB44" s="33"/>
      <c r="DC44" s="39">
        <f>ROUND((MAX(DA44:DB44)+CZ44)/2,1)</f>
        <v>0</v>
      </c>
      <c r="DD44" s="39">
        <f>IF(CZ44=0,(MAX(CU44,CV44)+CT44)/2,(MAX(DA44,DB44)+CZ44)/2)</f>
        <v>0</v>
      </c>
      <c r="DE44" s="33"/>
      <c r="DF44" s="33"/>
      <c r="DG44" s="39">
        <f>ROUND((DE44+DF44*2)/3,1)</f>
        <v>0</v>
      </c>
      <c r="DH44" s="33"/>
      <c r="DI44" s="33"/>
      <c r="DJ44" s="39">
        <f>ROUND((MAX(DH44:DI44)+DG44)/2,1)</f>
        <v>0</v>
      </c>
      <c r="DK44" s="33"/>
      <c r="DL44" s="33"/>
      <c r="DM44" s="39">
        <f>ROUND((DK44+DL44*2)/3,1)</f>
        <v>0</v>
      </c>
      <c r="DN44" s="33"/>
      <c r="DO44" s="33"/>
      <c r="DP44" s="39">
        <f>ROUND((MAX(DN44:DO44)+DM44)/2,1)</f>
        <v>0</v>
      </c>
      <c r="DQ44" s="39">
        <f>IF(DM44=0,(MAX(DH44,DI44)+DG44)/2,(MAX(DN44,DO44)+DM44)/2)</f>
        <v>0</v>
      </c>
      <c r="DR44" s="33"/>
      <c r="DS44" s="33"/>
      <c r="DT44" s="34">
        <f>ROUND((DR44+DS44*2)/3,1)</f>
        <v>0</v>
      </c>
      <c r="DU44" s="33"/>
      <c r="DV44" s="33"/>
      <c r="DW44" s="34">
        <f>ROUND((MAX(DU44:DV44)+DT44)/2,1)</f>
        <v>0</v>
      </c>
      <c r="DX44" s="33"/>
      <c r="DY44" s="33"/>
      <c r="DZ44" s="34">
        <f>ROUND((DX44+DY44*2)/3,1)</f>
        <v>0</v>
      </c>
      <c r="EA44" s="33"/>
      <c r="EB44" s="33"/>
      <c r="EC44" s="34">
        <f>ROUND((MAX(EA44:EB44)+DZ44)/2,1)</f>
        <v>0</v>
      </c>
      <c r="ED44" s="34">
        <f>IF(DZ44=0,(MAX(DU44,DV44)+DT44)/2,(MAX(EA44,EB44)+DZ44)/2)</f>
        <v>0</v>
      </c>
      <c r="EE44" s="46"/>
      <c r="EF44" s="46"/>
      <c r="EG44" s="46"/>
      <c r="EH44" s="46"/>
      <c r="EI44" s="39">
        <f>ROUND((EE44+EH44*2+EF44+EG44*2)/6,1)</f>
        <v>0</v>
      </c>
      <c r="EJ44" s="46"/>
      <c r="EK44" s="46"/>
      <c r="EL44" s="39">
        <f>ROUND((MAX(EJ44:EK44)+EI44)/2,1)</f>
        <v>0</v>
      </c>
      <c r="EM44" s="33"/>
      <c r="EN44" s="33"/>
      <c r="EO44" s="39">
        <f>ROUND((EM44+EN44*2)/3,1)</f>
        <v>0</v>
      </c>
      <c r="EP44" s="33"/>
      <c r="EQ44" s="33"/>
      <c r="ER44" s="39">
        <f>ROUND((MAX(EP44:EQ44)+EO44)/2,1)</f>
        <v>0</v>
      </c>
      <c r="ES44" s="39">
        <f>IF(EO44=0,(MAX(EJ44,EK44)+EI44)/2,(MAX(EP44,EQ44)+EO44)/2)</f>
        <v>0</v>
      </c>
      <c r="ET44" s="46"/>
      <c r="EU44" s="46"/>
      <c r="EV44" s="71">
        <f>ROUND((ET44+EU44*2)/3,1)</f>
        <v>0</v>
      </c>
      <c r="EW44" s="46"/>
      <c r="EX44" s="46"/>
      <c r="EY44" s="71">
        <f>ROUND((MAX(EW44:EX44)+EV44)/2,1)</f>
        <v>0</v>
      </c>
      <c r="EZ44" s="46"/>
      <c r="FA44" s="46"/>
      <c r="FB44" s="72">
        <f>ROUND((EZ44+FA44*2)/3,1)</f>
        <v>0</v>
      </c>
      <c r="FC44" s="73"/>
      <c r="FD44" s="46"/>
      <c r="FE44" s="71">
        <f>ROUND((MAX(FC44:FD44)+FB44)/2,1)</f>
        <v>0</v>
      </c>
      <c r="FF44" s="71">
        <f>IF(FB44=0,(MAX(EW44,EX44)+EV44)/2,(MAX(FC44,FD44)+FB44)/2)</f>
        <v>0</v>
      </c>
      <c r="FG44" s="33"/>
      <c r="FH44" s="33"/>
      <c r="FI44" s="39">
        <f>ROUND((FG44+FH44*2)/3,1)</f>
        <v>0</v>
      </c>
      <c r="FJ44" s="33"/>
      <c r="FK44" s="33"/>
      <c r="FL44" s="39">
        <f>ROUND((MAX(FJ44:FK44)+FI44)/2,1)</f>
        <v>0</v>
      </c>
      <c r="FM44" s="33"/>
      <c r="FN44" s="33"/>
      <c r="FO44" s="39">
        <f>ROUND((FM44+FN44*2)/3,1)</f>
        <v>0</v>
      </c>
      <c r="FP44" s="33"/>
      <c r="FQ44" s="33"/>
      <c r="FR44" s="39">
        <f>ROUND((MAX(FP44:FQ44)+FO44)/2,1)</f>
        <v>0</v>
      </c>
      <c r="FS44" s="39">
        <f>IF(FO44=0,(MAX(FJ44,FK44)+FI44)/2,(MAX(FP44,FQ44)+FO44)/2)</f>
        <v>0</v>
      </c>
      <c r="FT44" s="46"/>
      <c r="FU44" s="46"/>
      <c r="FV44" s="90">
        <f>ROUND((FT44+FU44*2)/3,1)</f>
        <v>0</v>
      </c>
      <c r="FW44" s="46"/>
      <c r="FX44" s="46"/>
      <c r="FY44" s="90">
        <f>ROUND((MAX(FW44:FX44)+FV44)/2,1)</f>
        <v>0</v>
      </c>
      <c r="FZ44" s="46"/>
      <c r="GA44" s="46"/>
      <c r="GB44" s="90">
        <f>ROUND((FZ44+GA44*2)/3,1)</f>
        <v>0</v>
      </c>
      <c r="GC44" s="46"/>
      <c r="GD44" s="46"/>
      <c r="GE44" s="90">
        <f>ROUND((MAX(GC44:GD44)+GB44)/2,1)</f>
        <v>0</v>
      </c>
      <c r="GF44" s="90">
        <f>IF(GB44=0,(MAX(FW44,FX44)+FV44)/2,(MAX(GC44,GD44)+GB44)/2)</f>
        <v>0</v>
      </c>
      <c r="GG44" s="46"/>
      <c r="GH44" s="46"/>
      <c r="GI44" s="90">
        <f>ROUND((GG44+GH44*2)/3,1)</f>
        <v>0</v>
      </c>
      <c r="GJ44" s="46"/>
      <c r="GK44" s="46"/>
      <c r="GL44" s="90">
        <f>ROUND((MAX(GJ44:GK44)+GI44)/2,1)</f>
        <v>0</v>
      </c>
      <c r="GM44" s="46"/>
      <c r="GN44" s="46"/>
      <c r="GO44" s="90">
        <f>ROUND((GM44+GN44*2)/3,1)</f>
        <v>0</v>
      </c>
      <c r="GP44" s="46"/>
      <c r="GQ44" s="46"/>
      <c r="GR44" s="90">
        <f>ROUND((MAX(GP44:GQ44)+GO44)/2,1)</f>
        <v>0</v>
      </c>
      <c r="GS44" s="90">
        <f>IF(GO44=0,(MAX(GJ44,GK44)+GI44)/2,(MAX(GP44,GQ44)+GO44)/2)</f>
        <v>0</v>
      </c>
      <c r="GT44" s="33"/>
      <c r="GU44" s="33"/>
      <c r="GV44" s="90">
        <f>ROUND((GT44+GU44*2)/3,1)</f>
        <v>0</v>
      </c>
      <c r="GW44" s="46"/>
      <c r="GX44" s="46"/>
      <c r="GY44" s="90">
        <f>ROUND((MAX(GW44:GX44)+GV44)/2,1)</f>
        <v>0</v>
      </c>
      <c r="GZ44" s="46"/>
      <c r="HA44" s="46"/>
      <c r="HB44" s="90">
        <f>ROUND((GZ44+HA44*2)/3,1)</f>
        <v>0</v>
      </c>
      <c r="HC44" s="46"/>
      <c r="HD44" s="46"/>
      <c r="HE44" s="90">
        <f>ROUND((MAX(HC44:HD44)+HB44)/2,1)</f>
        <v>0</v>
      </c>
      <c r="HF44" s="90">
        <f>IF(HB44=0,(MAX(GW44,GX44)+GV44)/2,(MAX(HC44,HD44)+HB44)/2)</f>
        <v>0</v>
      </c>
      <c r="HG44" s="46"/>
      <c r="HH44" s="46"/>
      <c r="HI44" s="90">
        <f>ROUND((HG44+HH44*2)/3,1)</f>
        <v>0</v>
      </c>
      <c r="HJ44" s="46"/>
      <c r="HK44" s="46"/>
      <c r="HL44" s="90">
        <f>ROUND((MAX(HJ44:HK44)+HI44)/2,1)</f>
        <v>0</v>
      </c>
      <c r="HM44" s="46"/>
      <c r="HN44" s="46"/>
      <c r="HO44" s="92">
        <f>ROUND((HM44+HN44*2)/3,1)</f>
        <v>0</v>
      </c>
      <c r="HP44" s="73"/>
      <c r="HQ44" s="46"/>
      <c r="HR44" s="90">
        <f>ROUND((MAX(HP44:HQ44)+HO44)/2,1)</f>
        <v>0</v>
      </c>
      <c r="HS44" s="90">
        <f>IF(HO44=0,(MAX(HJ44,HK44)+HI44)/2,(MAX(HP44,HQ44)+HO44)/2)</f>
        <v>0</v>
      </c>
      <c r="HT44" s="46"/>
      <c r="HU44" s="46"/>
      <c r="HV44" s="90">
        <f>ROUND((HT44+HU44*2)/3,1)</f>
        <v>0</v>
      </c>
      <c r="HW44" s="46"/>
      <c r="HX44" s="46"/>
      <c r="HY44" s="90">
        <f>ROUND((MAX(HW44:HX44)+HV44)/2,1)</f>
        <v>0</v>
      </c>
      <c r="HZ44" s="46"/>
      <c r="IA44" s="46"/>
      <c r="IB44" s="92">
        <f>ROUND((HZ44+IA44*2)/3,1)</f>
        <v>0</v>
      </c>
      <c r="IC44" s="73"/>
      <c r="ID44" s="46"/>
      <c r="IE44" s="90">
        <f>ROUND((MAX(IC44:ID44)+IB44)/2,1)</f>
        <v>0</v>
      </c>
      <c r="IF44" s="90">
        <f>IF(IB44=0,(MAX(HW44,HX44)+HV44)/2,(MAX(IC44,ID44)+IB44)/2)</f>
        <v>0</v>
      </c>
    </row>
  </sheetData>
  <sheetProtection/>
  <mergeCells count="79">
    <mergeCell ref="C6:D6"/>
    <mergeCell ref="C7:C8"/>
    <mergeCell ref="D7:D8"/>
    <mergeCell ref="H6:H8"/>
    <mergeCell ref="L6:L8"/>
    <mergeCell ref="M6:M8"/>
    <mergeCell ref="N6:Y6"/>
    <mergeCell ref="BP6:CC6"/>
    <mergeCell ref="A6:A8"/>
    <mergeCell ref="B6:B8"/>
    <mergeCell ref="F6:G8"/>
    <mergeCell ref="E6:E8"/>
    <mergeCell ref="AA6:AN6"/>
    <mergeCell ref="AP6:BA6"/>
    <mergeCell ref="AV7:BA7"/>
    <mergeCell ref="AO7:AO8"/>
    <mergeCell ref="AP7:AU7"/>
    <mergeCell ref="I6:K8"/>
    <mergeCell ref="CE6:CP6"/>
    <mergeCell ref="CE7:CJ7"/>
    <mergeCell ref="BO7:BO8"/>
    <mergeCell ref="BP7:BW7"/>
    <mergeCell ref="BX7:CC7"/>
    <mergeCell ref="CD7:CD8"/>
    <mergeCell ref="CK7:CP7"/>
    <mergeCell ref="BB7:BB8"/>
    <mergeCell ref="BC7:BH7"/>
    <mergeCell ref="BI7:BN7"/>
    <mergeCell ref="BC6:BN6"/>
    <mergeCell ref="HT6:IE6"/>
    <mergeCell ref="N7:S7"/>
    <mergeCell ref="T7:Y7"/>
    <mergeCell ref="Z7:Z8"/>
    <mergeCell ref="AA7:AH7"/>
    <mergeCell ref="AI7:AN7"/>
    <mergeCell ref="CR6:DC6"/>
    <mergeCell ref="CR7:CW7"/>
    <mergeCell ref="DE6:DP6"/>
    <mergeCell ref="CX7:DC7"/>
    <mergeCell ref="EM7:ER7"/>
    <mergeCell ref="ES7:ES8"/>
    <mergeCell ref="EE7:EL7"/>
    <mergeCell ref="DK7:DP7"/>
    <mergeCell ref="ED7:ED8"/>
    <mergeCell ref="EE6:ER6"/>
    <mergeCell ref="FF7:FF8"/>
    <mergeCell ref="FG7:FL7"/>
    <mergeCell ref="FZ7:GE7"/>
    <mergeCell ref="FT6:GE6"/>
    <mergeCell ref="HG6:HR6"/>
    <mergeCell ref="GT6:HE6"/>
    <mergeCell ref="GG6:GR6"/>
    <mergeCell ref="FM7:FR7"/>
    <mergeCell ref="FS7:FS8"/>
    <mergeCell ref="FT7:FY7"/>
    <mergeCell ref="CQ7:CQ8"/>
    <mergeCell ref="DD7:DD8"/>
    <mergeCell ref="DE7:DJ7"/>
    <mergeCell ref="DQ7:DQ8"/>
    <mergeCell ref="DR7:DW7"/>
    <mergeCell ref="DX7:EC7"/>
    <mergeCell ref="ET6:FE6"/>
    <mergeCell ref="FG6:FR6"/>
    <mergeCell ref="DR6:EC6"/>
    <mergeCell ref="GT7:GY7"/>
    <mergeCell ref="ET7:EY7"/>
    <mergeCell ref="EZ7:FE7"/>
    <mergeCell ref="GF7:GF8"/>
    <mergeCell ref="GG7:GL7"/>
    <mergeCell ref="GM7:GR7"/>
    <mergeCell ref="GS7:GS8"/>
    <mergeCell ref="GZ7:HE7"/>
    <mergeCell ref="IF7:IF8"/>
    <mergeCell ref="HF7:HF8"/>
    <mergeCell ref="HG7:HL7"/>
    <mergeCell ref="HM7:HR7"/>
    <mergeCell ref="HS7:HS8"/>
    <mergeCell ref="HT7:HY7"/>
    <mergeCell ref="HZ7:IE7"/>
  </mergeCells>
  <printOptions/>
  <pageMargins left="0.7" right="0.7" top="0.75" bottom="0.75" header="0.3" footer="0.3"/>
  <pageSetup horizontalDpi="600" verticalDpi="600" orientation="portrait" paperSize="9" r:id="rId1"/>
  <ignoredErrors>
    <ignoredError sqref="D17:D19 I17:J19 BQ14 BR10 D11:D16 D9:D10 I9:J10 I11:J1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IT15"/>
  <sheetViews>
    <sheetView zoomScalePageLayoutView="0" workbookViewId="0" topLeftCell="A1">
      <pane xSplit="13" ySplit="8" topLeftCell="HD9" activePane="bottomRight" state="frozen"/>
      <selection pane="topLeft" activeCell="A1" sqref="A1"/>
      <selection pane="topRight" activeCell="M1" sqref="M1"/>
      <selection pane="bottomLeft" activeCell="A9" sqref="A9"/>
      <selection pane="bottomRight" activeCell="IH11" sqref="IH10:IH11"/>
    </sheetView>
  </sheetViews>
  <sheetFormatPr defaultColWidth="3.140625" defaultRowHeight="15"/>
  <cols>
    <col min="1" max="2" width="2.57421875" style="47" customWidth="1"/>
    <col min="3" max="3" width="5.28125" style="47" customWidth="1"/>
    <col min="4" max="4" width="2.8515625" style="47" customWidth="1"/>
    <col min="5" max="5" width="9.7109375" style="47" customWidth="1"/>
    <col min="6" max="6" width="18.140625" style="47" customWidth="1"/>
    <col min="7" max="7" width="9.140625" style="47" customWidth="1"/>
    <col min="8" max="8" width="8.57421875" style="47" customWidth="1"/>
    <col min="9" max="11" width="2.28125" style="47" hidden="1" customWidth="1"/>
    <col min="12" max="12" width="7.7109375" style="47" customWidth="1"/>
    <col min="13" max="13" width="7.28125" style="47" customWidth="1"/>
    <col min="14" max="19" width="3.00390625" style="47" customWidth="1"/>
    <col min="20" max="25" width="3.00390625" style="47" hidden="1" customWidth="1"/>
    <col min="26" max="34" width="3.00390625" style="47" customWidth="1"/>
    <col min="35" max="40" width="3.00390625" style="47" hidden="1" customWidth="1"/>
    <col min="41" max="47" width="3.00390625" style="47" customWidth="1"/>
    <col min="48" max="53" width="3.00390625" style="47" hidden="1" customWidth="1"/>
    <col min="54" max="60" width="3.00390625" style="47" customWidth="1"/>
    <col min="61" max="66" width="3.00390625" style="47" hidden="1" customWidth="1"/>
    <col min="67" max="75" width="3.00390625" style="47" customWidth="1"/>
    <col min="76" max="81" width="3.00390625" style="47" hidden="1" customWidth="1"/>
    <col min="82" max="88" width="3.00390625" style="47" customWidth="1"/>
    <col min="89" max="94" width="3.00390625" style="47" hidden="1" customWidth="1"/>
    <col min="95" max="101" width="3.00390625" style="47" customWidth="1"/>
    <col min="102" max="107" width="3.00390625" style="47" hidden="1" customWidth="1"/>
    <col min="108" max="114" width="3.00390625" style="47" customWidth="1"/>
    <col min="115" max="120" width="3.00390625" style="47" hidden="1" customWidth="1"/>
    <col min="121" max="127" width="3.00390625" style="47" customWidth="1"/>
    <col min="128" max="133" width="3.00390625" style="47" hidden="1" customWidth="1"/>
    <col min="134" max="140" width="3.00390625" style="47" customWidth="1"/>
    <col min="141" max="146" width="3.00390625" style="47" hidden="1" customWidth="1"/>
    <col min="147" max="153" width="3.00390625" style="47" customWidth="1"/>
    <col min="154" max="159" width="3.00390625" style="47" hidden="1" customWidth="1"/>
    <col min="160" max="166" width="3.00390625" style="47" customWidth="1"/>
    <col min="167" max="172" width="3.00390625" style="47" hidden="1" customWidth="1"/>
    <col min="173" max="179" width="3.00390625" style="47" customWidth="1"/>
    <col min="180" max="185" width="3.00390625" style="47" hidden="1" customWidth="1"/>
    <col min="186" max="192" width="3.00390625" style="47" customWidth="1"/>
    <col min="193" max="198" width="3.00390625" style="47" hidden="1" customWidth="1"/>
    <col min="199" max="205" width="3.00390625" style="47" customWidth="1"/>
    <col min="206" max="211" width="3.00390625" style="47" hidden="1" customWidth="1"/>
    <col min="212" max="218" width="3.00390625" style="47" customWidth="1"/>
    <col min="219" max="224" width="3.00390625" style="47" hidden="1" customWidth="1"/>
    <col min="225" max="231" width="3.00390625" style="47" customWidth="1"/>
    <col min="232" max="237" width="3.00390625" style="47" hidden="1" customWidth="1"/>
    <col min="238" max="250" width="3.00390625" style="47" customWidth="1"/>
    <col min="251" max="16384" width="3.140625" style="47" customWidth="1"/>
  </cols>
  <sheetData>
    <row r="1" s="24" customFormat="1" ht="15" customHeight="1">
      <c r="A1" s="24" t="s">
        <v>0</v>
      </c>
    </row>
    <row r="2" s="24" customFormat="1" ht="15" customHeight="1">
      <c r="A2" s="24" t="s">
        <v>1</v>
      </c>
    </row>
    <row r="3" s="24" customFormat="1" ht="15" customHeight="1">
      <c r="A3" s="24" t="s">
        <v>33</v>
      </c>
    </row>
    <row r="4" s="24" customFormat="1" ht="15" customHeight="1">
      <c r="A4" s="24" t="s">
        <v>47</v>
      </c>
    </row>
    <row r="5" s="25" customFormat="1" ht="15"/>
    <row r="6" spans="1:254" s="135" customFormat="1" ht="20.25" customHeight="1">
      <c r="A6" s="199" t="s">
        <v>2</v>
      </c>
      <c r="B6" s="199" t="s">
        <v>3</v>
      </c>
      <c r="C6" s="224" t="s">
        <v>632</v>
      </c>
      <c r="D6" s="224"/>
      <c r="E6" s="200" t="s">
        <v>542</v>
      </c>
      <c r="F6" s="199" t="s">
        <v>4</v>
      </c>
      <c r="G6" s="198"/>
      <c r="H6" s="200" t="s">
        <v>546</v>
      </c>
      <c r="I6" s="203"/>
      <c r="J6" s="204"/>
      <c r="K6" s="205"/>
      <c r="L6" s="197" t="s">
        <v>6</v>
      </c>
      <c r="M6" s="197" t="s">
        <v>7</v>
      </c>
      <c r="N6" s="214" t="s">
        <v>34</v>
      </c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134">
        <v>4</v>
      </c>
      <c r="AA6" s="214" t="s">
        <v>18</v>
      </c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134">
        <v>6</v>
      </c>
      <c r="AP6" s="214" t="s">
        <v>19</v>
      </c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134">
        <v>2</v>
      </c>
      <c r="BC6" s="214" t="s">
        <v>20</v>
      </c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134">
        <v>3</v>
      </c>
      <c r="BP6" s="214" t="s">
        <v>21</v>
      </c>
      <c r="BQ6" s="215"/>
      <c r="BR6" s="215"/>
      <c r="BS6" s="215"/>
      <c r="BT6" s="215"/>
      <c r="BU6" s="215"/>
      <c r="BV6" s="215"/>
      <c r="BW6" s="215"/>
      <c r="BX6" s="215"/>
      <c r="BY6" s="215"/>
      <c r="BZ6" s="215"/>
      <c r="CA6" s="215"/>
      <c r="CB6" s="215"/>
      <c r="CC6" s="215"/>
      <c r="CD6" s="134">
        <v>5</v>
      </c>
      <c r="CE6" s="214" t="s">
        <v>22</v>
      </c>
      <c r="CF6" s="215"/>
      <c r="CG6" s="215"/>
      <c r="CH6" s="215"/>
      <c r="CI6" s="215"/>
      <c r="CJ6" s="215"/>
      <c r="CK6" s="215"/>
      <c r="CL6" s="215"/>
      <c r="CM6" s="215"/>
      <c r="CN6" s="215"/>
      <c r="CO6" s="215"/>
      <c r="CP6" s="215"/>
      <c r="CQ6" s="134">
        <v>2</v>
      </c>
      <c r="CR6" s="214" t="s">
        <v>48</v>
      </c>
      <c r="CS6" s="215"/>
      <c r="CT6" s="215"/>
      <c r="CU6" s="215"/>
      <c r="CV6" s="215"/>
      <c r="CW6" s="215"/>
      <c r="CX6" s="215"/>
      <c r="CY6" s="215"/>
      <c r="CZ6" s="215"/>
      <c r="DA6" s="215"/>
      <c r="DB6" s="215"/>
      <c r="DC6" s="215"/>
      <c r="DD6" s="134">
        <v>3</v>
      </c>
      <c r="DE6" s="214" t="s">
        <v>49</v>
      </c>
      <c r="DF6" s="215"/>
      <c r="DG6" s="215"/>
      <c r="DH6" s="215"/>
      <c r="DI6" s="215"/>
      <c r="DJ6" s="215"/>
      <c r="DK6" s="215"/>
      <c r="DL6" s="215"/>
      <c r="DM6" s="215"/>
      <c r="DN6" s="215"/>
      <c r="DO6" s="215"/>
      <c r="DP6" s="215"/>
      <c r="DQ6" s="134">
        <v>3</v>
      </c>
      <c r="DR6" s="214" t="s">
        <v>25</v>
      </c>
      <c r="DS6" s="215"/>
      <c r="DT6" s="215"/>
      <c r="DU6" s="215"/>
      <c r="DV6" s="215"/>
      <c r="DW6" s="215"/>
      <c r="DX6" s="215"/>
      <c r="DY6" s="215"/>
      <c r="DZ6" s="215"/>
      <c r="EA6" s="215"/>
      <c r="EB6" s="215"/>
      <c r="EC6" s="215"/>
      <c r="ED6" s="134">
        <v>2</v>
      </c>
      <c r="EE6" s="214" t="s">
        <v>27</v>
      </c>
      <c r="EF6" s="215"/>
      <c r="EG6" s="215"/>
      <c r="EH6" s="215"/>
      <c r="EI6" s="215"/>
      <c r="EJ6" s="215"/>
      <c r="EK6" s="215"/>
      <c r="EL6" s="215"/>
      <c r="EM6" s="215"/>
      <c r="EN6" s="215"/>
      <c r="EO6" s="215"/>
      <c r="EP6" s="215"/>
      <c r="EQ6" s="134">
        <v>3</v>
      </c>
      <c r="ER6" s="214" t="s">
        <v>547</v>
      </c>
      <c r="ES6" s="215"/>
      <c r="ET6" s="215"/>
      <c r="EU6" s="215"/>
      <c r="EV6" s="215"/>
      <c r="EW6" s="215"/>
      <c r="EX6" s="215"/>
      <c r="EY6" s="215"/>
      <c r="EZ6" s="215"/>
      <c r="FA6" s="215"/>
      <c r="FB6" s="215"/>
      <c r="FC6" s="215"/>
      <c r="FD6" s="134">
        <v>2</v>
      </c>
      <c r="FE6" s="214" t="s">
        <v>50</v>
      </c>
      <c r="FF6" s="215"/>
      <c r="FG6" s="215"/>
      <c r="FH6" s="215"/>
      <c r="FI6" s="215"/>
      <c r="FJ6" s="215"/>
      <c r="FK6" s="215"/>
      <c r="FL6" s="215"/>
      <c r="FM6" s="215"/>
      <c r="FN6" s="215"/>
      <c r="FO6" s="215"/>
      <c r="FP6" s="215"/>
      <c r="FQ6" s="134">
        <v>3</v>
      </c>
      <c r="FR6" s="214" t="s">
        <v>51</v>
      </c>
      <c r="FS6" s="215"/>
      <c r="FT6" s="215"/>
      <c r="FU6" s="215"/>
      <c r="FV6" s="215"/>
      <c r="FW6" s="215"/>
      <c r="FX6" s="215"/>
      <c r="FY6" s="215"/>
      <c r="FZ6" s="215"/>
      <c r="GA6" s="215"/>
      <c r="GB6" s="215"/>
      <c r="GC6" s="215"/>
      <c r="GD6" s="134">
        <v>3</v>
      </c>
      <c r="GE6" s="214" t="s">
        <v>52</v>
      </c>
      <c r="GF6" s="215"/>
      <c r="GG6" s="215"/>
      <c r="GH6" s="215"/>
      <c r="GI6" s="215"/>
      <c r="GJ6" s="215"/>
      <c r="GK6" s="215"/>
      <c r="GL6" s="215"/>
      <c r="GM6" s="215"/>
      <c r="GN6" s="215"/>
      <c r="GO6" s="215"/>
      <c r="GP6" s="215"/>
      <c r="GQ6" s="134">
        <v>4</v>
      </c>
      <c r="GR6" s="214" t="s">
        <v>53</v>
      </c>
      <c r="GS6" s="215"/>
      <c r="GT6" s="215"/>
      <c r="GU6" s="215"/>
      <c r="GV6" s="215"/>
      <c r="GW6" s="215"/>
      <c r="GX6" s="215"/>
      <c r="GY6" s="215"/>
      <c r="GZ6" s="215"/>
      <c r="HA6" s="215"/>
      <c r="HB6" s="215"/>
      <c r="HC6" s="215"/>
      <c r="HD6" s="134">
        <v>2</v>
      </c>
      <c r="HE6" s="214" t="s">
        <v>54</v>
      </c>
      <c r="HF6" s="215"/>
      <c r="HG6" s="215"/>
      <c r="HH6" s="215"/>
      <c r="HI6" s="215"/>
      <c r="HJ6" s="215"/>
      <c r="HK6" s="215"/>
      <c r="HL6" s="215"/>
      <c r="HM6" s="215"/>
      <c r="HN6" s="215"/>
      <c r="HO6" s="215"/>
      <c r="HP6" s="215"/>
      <c r="HQ6" s="134">
        <v>3</v>
      </c>
      <c r="HR6" s="214" t="s">
        <v>55</v>
      </c>
      <c r="HS6" s="215"/>
      <c r="HT6" s="215"/>
      <c r="HU6" s="215"/>
      <c r="HV6" s="215"/>
      <c r="HW6" s="215"/>
      <c r="HX6" s="215"/>
      <c r="HY6" s="215"/>
      <c r="HZ6" s="215"/>
      <c r="IA6" s="215"/>
      <c r="IB6" s="215"/>
      <c r="IC6" s="215"/>
      <c r="ID6" s="134">
        <v>4</v>
      </c>
      <c r="IE6" s="193" t="s">
        <v>650</v>
      </c>
      <c r="IF6" s="194"/>
      <c r="IG6" s="194"/>
      <c r="IH6" s="194"/>
      <c r="II6" s="194"/>
      <c r="IJ6" s="195">
        <v>4</v>
      </c>
      <c r="IK6" s="193" t="s">
        <v>631</v>
      </c>
      <c r="IL6" s="194"/>
      <c r="IM6" s="194"/>
      <c r="IN6" s="194"/>
      <c r="IO6" s="194"/>
      <c r="IP6" s="195">
        <v>2</v>
      </c>
      <c r="IQ6" s="159"/>
      <c r="IR6" s="159"/>
      <c r="IS6" s="159"/>
      <c r="IT6" s="159"/>
    </row>
    <row r="7" spans="1:254" s="136" customFormat="1" ht="15.75" customHeight="1">
      <c r="A7" s="199"/>
      <c r="B7" s="198"/>
      <c r="C7" s="225" t="s">
        <v>633</v>
      </c>
      <c r="D7" s="225" t="s">
        <v>634</v>
      </c>
      <c r="E7" s="201"/>
      <c r="F7" s="198"/>
      <c r="G7" s="198"/>
      <c r="H7" s="260"/>
      <c r="I7" s="206"/>
      <c r="J7" s="207"/>
      <c r="K7" s="208"/>
      <c r="L7" s="198"/>
      <c r="M7" s="198"/>
      <c r="N7" s="214" t="s">
        <v>8</v>
      </c>
      <c r="O7" s="215"/>
      <c r="P7" s="215"/>
      <c r="Q7" s="215"/>
      <c r="R7" s="215"/>
      <c r="S7" s="216"/>
      <c r="T7" s="214" t="s">
        <v>9</v>
      </c>
      <c r="U7" s="215"/>
      <c r="V7" s="215"/>
      <c r="W7" s="215"/>
      <c r="X7" s="215"/>
      <c r="Y7" s="216"/>
      <c r="Z7" s="217" t="s">
        <v>10</v>
      </c>
      <c r="AA7" s="219" t="s">
        <v>8</v>
      </c>
      <c r="AB7" s="220"/>
      <c r="AC7" s="220"/>
      <c r="AD7" s="220"/>
      <c r="AE7" s="220"/>
      <c r="AF7" s="220"/>
      <c r="AG7" s="220"/>
      <c r="AH7" s="220"/>
      <c r="AI7" s="214" t="s">
        <v>9</v>
      </c>
      <c r="AJ7" s="215"/>
      <c r="AK7" s="215"/>
      <c r="AL7" s="215"/>
      <c r="AM7" s="215"/>
      <c r="AN7" s="216"/>
      <c r="AO7" s="217" t="s">
        <v>10</v>
      </c>
      <c r="AP7" s="219" t="s">
        <v>8</v>
      </c>
      <c r="AQ7" s="220"/>
      <c r="AR7" s="220"/>
      <c r="AS7" s="220"/>
      <c r="AT7" s="220"/>
      <c r="AU7" s="220"/>
      <c r="AV7" s="214" t="s">
        <v>9</v>
      </c>
      <c r="AW7" s="215"/>
      <c r="AX7" s="215"/>
      <c r="AY7" s="215"/>
      <c r="AZ7" s="215"/>
      <c r="BA7" s="216"/>
      <c r="BB7" s="217" t="s">
        <v>10</v>
      </c>
      <c r="BC7" s="214" t="s">
        <v>8</v>
      </c>
      <c r="BD7" s="215"/>
      <c r="BE7" s="215"/>
      <c r="BF7" s="215"/>
      <c r="BG7" s="215"/>
      <c r="BH7" s="216"/>
      <c r="BI7" s="214" t="s">
        <v>9</v>
      </c>
      <c r="BJ7" s="215"/>
      <c r="BK7" s="215"/>
      <c r="BL7" s="215"/>
      <c r="BM7" s="215"/>
      <c r="BN7" s="216"/>
      <c r="BO7" s="217" t="s">
        <v>10</v>
      </c>
      <c r="BP7" s="219" t="s">
        <v>8</v>
      </c>
      <c r="BQ7" s="220"/>
      <c r="BR7" s="220"/>
      <c r="BS7" s="220"/>
      <c r="BT7" s="220"/>
      <c r="BU7" s="220"/>
      <c r="BV7" s="220"/>
      <c r="BW7" s="220"/>
      <c r="BX7" s="214" t="s">
        <v>9</v>
      </c>
      <c r="BY7" s="215"/>
      <c r="BZ7" s="215"/>
      <c r="CA7" s="215"/>
      <c r="CB7" s="215"/>
      <c r="CC7" s="216"/>
      <c r="CD7" s="217" t="s">
        <v>10</v>
      </c>
      <c r="CE7" s="219" t="s">
        <v>8</v>
      </c>
      <c r="CF7" s="220"/>
      <c r="CG7" s="220"/>
      <c r="CH7" s="220"/>
      <c r="CI7" s="220"/>
      <c r="CJ7" s="220"/>
      <c r="CK7" s="214" t="s">
        <v>9</v>
      </c>
      <c r="CL7" s="215"/>
      <c r="CM7" s="215"/>
      <c r="CN7" s="215"/>
      <c r="CO7" s="215"/>
      <c r="CP7" s="216"/>
      <c r="CQ7" s="217" t="s">
        <v>10</v>
      </c>
      <c r="CR7" s="219" t="s">
        <v>8</v>
      </c>
      <c r="CS7" s="220"/>
      <c r="CT7" s="220"/>
      <c r="CU7" s="220"/>
      <c r="CV7" s="220"/>
      <c r="CW7" s="220"/>
      <c r="CX7" s="214" t="s">
        <v>9</v>
      </c>
      <c r="CY7" s="215"/>
      <c r="CZ7" s="215"/>
      <c r="DA7" s="215"/>
      <c r="DB7" s="215"/>
      <c r="DC7" s="216"/>
      <c r="DD7" s="217" t="s">
        <v>10</v>
      </c>
      <c r="DE7" s="219" t="s">
        <v>8</v>
      </c>
      <c r="DF7" s="220"/>
      <c r="DG7" s="220"/>
      <c r="DH7" s="220"/>
      <c r="DI7" s="220"/>
      <c r="DJ7" s="220"/>
      <c r="DK7" s="214" t="s">
        <v>9</v>
      </c>
      <c r="DL7" s="215"/>
      <c r="DM7" s="215"/>
      <c r="DN7" s="215"/>
      <c r="DO7" s="215"/>
      <c r="DP7" s="216"/>
      <c r="DQ7" s="217" t="s">
        <v>10</v>
      </c>
      <c r="DR7" s="219" t="s">
        <v>8</v>
      </c>
      <c r="DS7" s="220"/>
      <c r="DT7" s="220"/>
      <c r="DU7" s="220"/>
      <c r="DV7" s="220"/>
      <c r="DW7" s="220"/>
      <c r="DX7" s="214" t="s">
        <v>9</v>
      </c>
      <c r="DY7" s="215"/>
      <c r="DZ7" s="215"/>
      <c r="EA7" s="215"/>
      <c r="EB7" s="215"/>
      <c r="EC7" s="216"/>
      <c r="ED7" s="217" t="s">
        <v>10</v>
      </c>
      <c r="EE7" s="219" t="s">
        <v>8</v>
      </c>
      <c r="EF7" s="220"/>
      <c r="EG7" s="220"/>
      <c r="EH7" s="220"/>
      <c r="EI7" s="220"/>
      <c r="EJ7" s="220"/>
      <c r="EK7" s="214" t="s">
        <v>9</v>
      </c>
      <c r="EL7" s="215"/>
      <c r="EM7" s="215"/>
      <c r="EN7" s="215"/>
      <c r="EO7" s="215"/>
      <c r="EP7" s="216"/>
      <c r="EQ7" s="217" t="s">
        <v>10</v>
      </c>
      <c r="ER7" s="219" t="s">
        <v>8</v>
      </c>
      <c r="ES7" s="220"/>
      <c r="ET7" s="220"/>
      <c r="EU7" s="220"/>
      <c r="EV7" s="220"/>
      <c r="EW7" s="220"/>
      <c r="EX7" s="214" t="s">
        <v>9</v>
      </c>
      <c r="EY7" s="215"/>
      <c r="EZ7" s="215"/>
      <c r="FA7" s="215"/>
      <c r="FB7" s="215"/>
      <c r="FC7" s="216"/>
      <c r="FD7" s="217" t="s">
        <v>10</v>
      </c>
      <c r="FE7" s="219" t="s">
        <v>8</v>
      </c>
      <c r="FF7" s="220"/>
      <c r="FG7" s="220"/>
      <c r="FH7" s="220"/>
      <c r="FI7" s="220"/>
      <c r="FJ7" s="220"/>
      <c r="FK7" s="214" t="s">
        <v>9</v>
      </c>
      <c r="FL7" s="215"/>
      <c r="FM7" s="215"/>
      <c r="FN7" s="215"/>
      <c r="FO7" s="215"/>
      <c r="FP7" s="216"/>
      <c r="FQ7" s="217" t="s">
        <v>10</v>
      </c>
      <c r="FR7" s="219" t="s">
        <v>8</v>
      </c>
      <c r="FS7" s="220"/>
      <c r="FT7" s="220"/>
      <c r="FU7" s="220"/>
      <c r="FV7" s="220"/>
      <c r="FW7" s="220"/>
      <c r="FX7" s="214" t="s">
        <v>9</v>
      </c>
      <c r="FY7" s="215"/>
      <c r="FZ7" s="215"/>
      <c r="GA7" s="215"/>
      <c r="GB7" s="215"/>
      <c r="GC7" s="216"/>
      <c r="GD7" s="217" t="s">
        <v>10</v>
      </c>
      <c r="GE7" s="219" t="s">
        <v>8</v>
      </c>
      <c r="GF7" s="220"/>
      <c r="GG7" s="220"/>
      <c r="GH7" s="220"/>
      <c r="GI7" s="220"/>
      <c r="GJ7" s="220"/>
      <c r="GK7" s="214" t="s">
        <v>9</v>
      </c>
      <c r="GL7" s="215"/>
      <c r="GM7" s="215"/>
      <c r="GN7" s="215"/>
      <c r="GO7" s="215"/>
      <c r="GP7" s="216"/>
      <c r="GQ7" s="217" t="s">
        <v>10</v>
      </c>
      <c r="GR7" s="219" t="s">
        <v>8</v>
      </c>
      <c r="GS7" s="220"/>
      <c r="GT7" s="220"/>
      <c r="GU7" s="220"/>
      <c r="GV7" s="220"/>
      <c r="GW7" s="220"/>
      <c r="GX7" s="214" t="s">
        <v>9</v>
      </c>
      <c r="GY7" s="215"/>
      <c r="GZ7" s="215"/>
      <c r="HA7" s="215"/>
      <c r="HB7" s="215"/>
      <c r="HC7" s="216"/>
      <c r="HD7" s="217" t="s">
        <v>10</v>
      </c>
      <c r="HE7" s="219" t="s">
        <v>8</v>
      </c>
      <c r="HF7" s="220"/>
      <c r="HG7" s="220"/>
      <c r="HH7" s="220"/>
      <c r="HI7" s="220"/>
      <c r="HJ7" s="220"/>
      <c r="HK7" s="214" t="s">
        <v>9</v>
      </c>
      <c r="HL7" s="215"/>
      <c r="HM7" s="215"/>
      <c r="HN7" s="215"/>
      <c r="HO7" s="215"/>
      <c r="HP7" s="216"/>
      <c r="HQ7" s="217" t="s">
        <v>10</v>
      </c>
      <c r="HR7" s="219" t="s">
        <v>8</v>
      </c>
      <c r="HS7" s="220"/>
      <c r="HT7" s="220"/>
      <c r="HU7" s="220"/>
      <c r="HV7" s="220"/>
      <c r="HW7" s="220"/>
      <c r="HX7" s="214" t="s">
        <v>9</v>
      </c>
      <c r="HY7" s="215"/>
      <c r="HZ7" s="215"/>
      <c r="IA7" s="215"/>
      <c r="IB7" s="215"/>
      <c r="IC7" s="216"/>
      <c r="ID7" s="217" t="s">
        <v>10</v>
      </c>
      <c r="IE7" s="219" t="s">
        <v>8</v>
      </c>
      <c r="IF7" s="220"/>
      <c r="IG7" s="220"/>
      <c r="IH7" s="220"/>
      <c r="II7" s="220"/>
      <c r="IJ7" s="220"/>
      <c r="IK7" s="257" t="s">
        <v>8</v>
      </c>
      <c r="IL7" s="258"/>
      <c r="IM7" s="258"/>
      <c r="IN7" s="258"/>
      <c r="IO7" s="258"/>
      <c r="IP7" s="259"/>
      <c r="IQ7" s="160"/>
      <c r="IR7" s="160"/>
      <c r="IS7" s="160"/>
      <c r="IT7" s="160"/>
    </row>
    <row r="8" spans="1:254" s="140" customFormat="1" ht="36" customHeight="1">
      <c r="A8" s="199"/>
      <c r="B8" s="198"/>
      <c r="C8" s="225"/>
      <c r="D8" s="225"/>
      <c r="E8" s="202"/>
      <c r="F8" s="198"/>
      <c r="G8" s="198"/>
      <c r="H8" s="261"/>
      <c r="I8" s="209"/>
      <c r="J8" s="210"/>
      <c r="K8" s="211"/>
      <c r="L8" s="198"/>
      <c r="M8" s="198"/>
      <c r="N8" s="137" t="s">
        <v>11</v>
      </c>
      <c r="O8" s="137" t="s">
        <v>12</v>
      </c>
      <c r="P8" s="138" t="s">
        <v>13</v>
      </c>
      <c r="Q8" s="138" t="s">
        <v>14</v>
      </c>
      <c r="R8" s="138" t="s">
        <v>15</v>
      </c>
      <c r="S8" s="138" t="s">
        <v>16</v>
      </c>
      <c r="T8" s="137" t="s">
        <v>11</v>
      </c>
      <c r="U8" s="137" t="s">
        <v>12</v>
      </c>
      <c r="V8" s="138" t="s">
        <v>13</v>
      </c>
      <c r="W8" s="138" t="s">
        <v>14</v>
      </c>
      <c r="X8" s="138" t="s">
        <v>15</v>
      </c>
      <c r="Y8" s="139" t="s">
        <v>17</v>
      </c>
      <c r="Z8" s="221"/>
      <c r="AA8" s="137" t="s">
        <v>11</v>
      </c>
      <c r="AB8" s="137" t="s">
        <v>11</v>
      </c>
      <c r="AC8" s="137" t="s">
        <v>12</v>
      </c>
      <c r="AD8" s="137" t="s">
        <v>12</v>
      </c>
      <c r="AE8" s="138" t="s">
        <v>13</v>
      </c>
      <c r="AF8" s="138" t="s">
        <v>14</v>
      </c>
      <c r="AG8" s="138" t="s">
        <v>15</v>
      </c>
      <c r="AH8" s="138" t="s">
        <v>17</v>
      </c>
      <c r="AI8" s="137" t="s">
        <v>11</v>
      </c>
      <c r="AJ8" s="137" t="s">
        <v>12</v>
      </c>
      <c r="AK8" s="138" t="s">
        <v>13</v>
      </c>
      <c r="AL8" s="138" t="s">
        <v>14</v>
      </c>
      <c r="AM8" s="138" t="s">
        <v>15</v>
      </c>
      <c r="AN8" s="138" t="s">
        <v>17</v>
      </c>
      <c r="AO8" s="218"/>
      <c r="AP8" s="137" t="s">
        <v>11</v>
      </c>
      <c r="AQ8" s="137" t="s">
        <v>12</v>
      </c>
      <c r="AR8" s="138" t="s">
        <v>13</v>
      </c>
      <c r="AS8" s="138" t="s">
        <v>14</v>
      </c>
      <c r="AT8" s="138" t="s">
        <v>15</v>
      </c>
      <c r="AU8" s="138" t="s">
        <v>17</v>
      </c>
      <c r="AV8" s="137" t="s">
        <v>11</v>
      </c>
      <c r="AW8" s="137" t="s">
        <v>12</v>
      </c>
      <c r="AX8" s="138" t="s">
        <v>13</v>
      </c>
      <c r="AY8" s="138" t="s">
        <v>14</v>
      </c>
      <c r="AZ8" s="138" t="s">
        <v>15</v>
      </c>
      <c r="BA8" s="138" t="s">
        <v>17</v>
      </c>
      <c r="BB8" s="218"/>
      <c r="BC8" s="137" t="s">
        <v>11</v>
      </c>
      <c r="BD8" s="137" t="s">
        <v>12</v>
      </c>
      <c r="BE8" s="138" t="s">
        <v>13</v>
      </c>
      <c r="BF8" s="138" t="s">
        <v>14</v>
      </c>
      <c r="BG8" s="138" t="s">
        <v>15</v>
      </c>
      <c r="BH8" s="138" t="s">
        <v>16</v>
      </c>
      <c r="BI8" s="137" t="s">
        <v>11</v>
      </c>
      <c r="BJ8" s="137" t="s">
        <v>12</v>
      </c>
      <c r="BK8" s="138" t="s">
        <v>13</v>
      </c>
      <c r="BL8" s="138" t="s">
        <v>14</v>
      </c>
      <c r="BM8" s="138" t="s">
        <v>15</v>
      </c>
      <c r="BN8" s="138" t="s">
        <v>17</v>
      </c>
      <c r="BO8" s="218"/>
      <c r="BP8" s="137" t="s">
        <v>11</v>
      </c>
      <c r="BQ8" s="137" t="s">
        <v>11</v>
      </c>
      <c r="BR8" s="137" t="s">
        <v>12</v>
      </c>
      <c r="BS8" s="137" t="s">
        <v>12</v>
      </c>
      <c r="BT8" s="138" t="s">
        <v>13</v>
      </c>
      <c r="BU8" s="138" t="s">
        <v>14</v>
      </c>
      <c r="BV8" s="138" t="s">
        <v>15</v>
      </c>
      <c r="BW8" s="138" t="s">
        <v>17</v>
      </c>
      <c r="BX8" s="137" t="s">
        <v>11</v>
      </c>
      <c r="BY8" s="137" t="s">
        <v>12</v>
      </c>
      <c r="BZ8" s="138" t="s">
        <v>13</v>
      </c>
      <c r="CA8" s="138" t="s">
        <v>14</v>
      </c>
      <c r="CB8" s="138" t="s">
        <v>15</v>
      </c>
      <c r="CC8" s="138" t="s">
        <v>17</v>
      </c>
      <c r="CD8" s="218"/>
      <c r="CE8" s="137" t="s">
        <v>11</v>
      </c>
      <c r="CF8" s="137" t="s">
        <v>12</v>
      </c>
      <c r="CG8" s="138" t="s">
        <v>13</v>
      </c>
      <c r="CH8" s="138" t="s">
        <v>14</v>
      </c>
      <c r="CI8" s="138" t="s">
        <v>15</v>
      </c>
      <c r="CJ8" s="138" t="s">
        <v>17</v>
      </c>
      <c r="CK8" s="137" t="s">
        <v>11</v>
      </c>
      <c r="CL8" s="137" t="s">
        <v>12</v>
      </c>
      <c r="CM8" s="138" t="s">
        <v>13</v>
      </c>
      <c r="CN8" s="138" t="s">
        <v>14</v>
      </c>
      <c r="CO8" s="138" t="s">
        <v>15</v>
      </c>
      <c r="CP8" s="138" t="s">
        <v>17</v>
      </c>
      <c r="CQ8" s="218"/>
      <c r="CR8" s="137" t="s">
        <v>11</v>
      </c>
      <c r="CS8" s="137" t="s">
        <v>12</v>
      </c>
      <c r="CT8" s="138" t="s">
        <v>13</v>
      </c>
      <c r="CU8" s="138" t="s">
        <v>14</v>
      </c>
      <c r="CV8" s="138" t="s">
        <v>15</v>
      </c>
      <c r="CW8" s="138" t="s">
        <v>17</v>
      </c>
      <c r="CX8" s="137" t="s">
        <v>11</v>
      </c>
      <c r="CY8" s="137" t="s">
        <v>12</v>
      </c>
      <c r="CZ8" s="138" t="s">
        <v>13</v>
      </c>
      <c r="DA8" s="138" t="s">
        <v>14</v>
      </c>
      <c r="DB8" s="138" t="s">
        <v>15</v>
      </c>
      <c r="DC8" s="138" t="s">
        <v>17</v>
      </c>
      <c r="DD8" s="218"/>
      <c r="DE8" s="137" t="s">
        <v>11</v>
      </c>
      <c r="DF8" s="137" t="s">
        <v>12</v>
      </c>
      <c r="DG8" s="138" t="s">
        <v>13</v>
      </c>
      <c r="DH8" s="138" t="s">
        <v>14</v>
      </c>
      <c r="DI8" s="138" t="s">
        <v>15</v>
      </c>
      <c r="DJ8" s="138" t="s">
        <v>17</v>
      </c>
      <c r="DK8" s="137" t="s">
        <v>11</v>
      </c>
      <c r="DL8" s="137" t="s">
        <v>12</v>
      </c>
      <c r="DM8" s="138" t="s">
        <v>13</v>
      </c>
      <c r="DN8" s="138" t="s">
        <v>14</v>
      </c>
      <c r="DO8" s="138" t="s">
        <v>15</v>
      </c>
      <c r="DP8" s="138" t="s">
        <v>17</v>
      </c>
      <c r="DQ8" s="218"/>
      <c r="DR8" s="137" t="s">
        <v>11</v>
      </c>
      <c r="DS8" s="137" t="s">
        <v>12</v>
      </c>
      <c r="DT8" s="138" t="s">
        <v>13</v>
      </c>
      <c r="DU8" s="138" t="s">
        <v>14</v>
      </c>
      <c r="DV8" s="138" t="s">
        <v>15</v>
      </c>
      <c r="DW8" s="138" t="s">
        <v>17</v>
      </c>
      <c r="DX8" s="137" t="s">
        <v>11</v>
      </c>
      <c r="DY8" s="137" t="s">
        <v>12</v>
      </c>
      <c r="DZ8" s="138" t="s">
        <v>13</v>
      </c>
      <c r="EA8" s="138" t="s">
        <v>14</v>
      </c>
      <c r="EB8" s="138" t="s">
        <v>15</v>
      </c>
      <c r="EC8" s="138" t="s">
        <v>17</v>
      </c>
      <c r="ED8" s="218"/>
      <c r="EE8" s="137" t="s">
        <v>11</v>
      </c>
      <c r="EF8" s="137" t="s">
        <v>12</v>
      </c>
      <c r="EG8" s="138" t="s">
        <v>13</v>
      </c>
      <c r="EH8" s="138" t="s">
        <v>14</v>
      </c>
      <c r="EI8" s="138" t="s">
        <v>15</v>
      </c>
      <c r="EJ8" s="138" t="s">
        <v>17</v>
      </c>
      <c r="EK8" s="137" t="s">
        <v>11</v>
      </c>
      <c r="EL8" s="137" t="s">
        <v>12</v>
      </c>
      <c r="EM8" s="138" t="s">
        <v>13</v>
      </c>
      <c r="EN8" s="138" t="s">
        <v>14</v>
      </c>
      <c r="EO8" s="138" t="s">
        <v>15</v>
      </c>
      <c r="EP8" s="138" t="s">
        <v>17</v>
      </c>
      <c r="EQ8" s="218"/>
      <c r="ER8" s="137" t="s">
        <v>11</v>
      </c>
      <c r="ES8" s="137" t="s">
        <v>12</v>
      </c>
      <c r="ET8" s="138" t="s">
        <v>13</v>
      </c>
      <c r="EU8" s="138" t="s">
        <v>14</v>
      </c>
      <c r="EV8" s="138" t="s">
        <v>15</v>
      </c>
      <c r="EW8" s="138" t="s">
        <v>17</v>
      </c>
      <c r="EX8" s="137" t="s">
        <v>11</v>
      </c>
      <c r="EY8" s="137" t="s">
        <v>12</v>
      </c>
      <c r="EZ8" s="138" t="s">
        <v>13</v>
      </c>
      <c r="FA8" s="138" t="s">
        <v>14</v>
      </c>
      <c r="FB8" s="138" t="s">
        <v>15</v>
      </c>
      <c r="FC8" s="138" t="s">
        <v>17</v>
      </c>
      <c r="FD8" s="218"/>
      <c r="FE8" s="137" t="s">
        <v>11</v>
      </c>
      <c r="FF8" s="137" t="s">
        <v>12</v>
      </c>
      <c r="FG8" s="138" t="s">
        <v>13</v>
      </c>
      <c r="FH8" s="138" t="s">
        <v>14</v>
      </c>
      <c r="FI8" s="138" t="s">
        <v>15</v>
      </c>
      <c r="FJ8" s="138" t="s">
        <v>17</v>
      </c>
      <c r="FK8" s="137" t="s">
        <v>11</v>
      </c>
      <c r="FL8" s="137" t="s">
        <v>12</v>
      </c>
      <c r="FM8" s="138" t="s">
        <v>13</v>
      </c>
      <c r="FN8" s="138" t="s">
        <v>14</v>
      </c>
      <c r="FO8" s="138" t="s">
        <v>15</v>
      </c>
      <c r="FP8" s="138" t="s">
        <v>17</v>
      </c>
      <c r="FQ8" s="218"/>
      <c r="FR8" s="137" t="s">
        <v>11</v>
      </c>
      <c r="FS8" s="137" t="s">
        <v>12</v>
      </c>
      <c r="FT8" s="138" t="s">
        <v>13</v>
      </c>
      <c r="FU8" s="138" t="s">
        <v>14</v>
      </c>
      <c r="FV8" s="138" t="s">
        <v>15</v>
      </c>
      <c r="FW8" s="138" t="s">
        <v>17</v>
      </c>
      <c r="FX8" s="137" t="s">
        <v>11</v>
      </c>
      <c r="FY8" s="137" t="s">
        <v>12</v>
      </c>
      <c r="FZ8" s="138" t="s">
        <v>13</v>
      </c>
      <c r="GA8" s="138" t="s">
        <v>14</v>
      </c>
      <c r="GB8" s="138" t="s">
        <v>15</v>
      </c>
      <c r="GC8" s="138" t="s">
        <v>17</v>
      </c>
      <c r="GD8" s="218"/>
      <c r="GE8" s="137" t="s">
        <v>11</v>
      </c>
      <c r="GF8" s="137" t="s">
        <v>12</v>
      </c>
      <c r="GG8" s="138" t="s">
        <v>13</v>
      </c>
      <c r="GH8" s="138" t="s">
        <v>14</v>
      </c>
      <c r="GI8" s="138" t="s">
        <v>15</v>
      </c>
      <c r="GJ8" s="138" t="s">
        <v>17</v>
      </c>
      <c r="GK8" s="137" t="s">
        <v>11</v>
      </c>
      <c r="GL8" s="137" t="s">
        <v>12</v>
      </c>
      <c r="GM8" s="138" t="s">
        <v>13</v>
      </c>
      <c r="GN8" s="138" t="s">
        <v>14</v>
      </c>
      <c r="GO8" s="138" t="s">
        <v>15</v>
      </c>
      <c r="GP8" s="138" t="s">
        <v>17</v>
      </c>
      <c r="GQ8" s="218"/>
      <c r="GR8" s="137" t="s">
        <v>11</v>
      </c>
      <c r="GS8" s="137" t="s">
        <v>12</v>
      </c>
      <c r="GT8" s="138" t="s">
        <v>13</v>
      </c>
      <c r="GU8" s="138" t="s">
        <v>14</v>
      </c>
      <c r="GV8" s="138" t="s">
        <v>15</v>
      </c>
      <c r="GW8" s="138" t="s">
        <v>17</v>
      </c>
      <c r="GX8" s="137" t="s">
        <v>11</v>
      </c>
      <c r="GY8" s="137" t="s">
        <v>12</v>
      </c>
      <c r="GZ8" s="138" t="s">
        <v>13</v>
      </c>
      <c r="HA8" s="138" t="s">
        <v>14</v>
      </c>
      <c r="HB8" s="138" t="s">
        <v>15</v>
      </c>
      <c r="HC8" s="138" t="s">
        <v>17</v>
      </c>
      <c r="HD8" s="218"/>
      <c r="HE8" s="137" t="s">
        <v>11</v>
      </c>
      <c r="HF8" s="137" t="s">
        <v>12</v>
      </c>
      <c r="HG8" s="138" t="s">
        <v>13</v>
      </c>
      <c r="HH8" s="138" t="s">
        <v>14</v>
      </c>
      <c r="HI8" s="138" t="s">
        <v>15</v>
      </c>
      <c r="HJ8" s="138" t="s">
        <v>17</v>
      </c>
      <c r="HK8" s="137" t="s">
        <v>11</v>
      </c>
      <c r="HL8" s="137" t="s">
        <v>12</v>
      </c>
      <c r="HM8" s="138" t="s">
        <v>13</v>
      </c>
      <c r="HN8" s="138" t="s">
        <v>14</v>
      </c>
      <c r="HO8" s="138" t="s">
        <v>15</v>
      </c>
      <c r="HP8" s="138" t="s">
        <v>17</v>
      </c>
      <c r="HQ8" s="218"/>
      <c r="HR8" s="137" t="s">
        <v>11</v>
      </c>
      <c r="HS8" s="137" t="s">
        <v>12</v>
      </c>
      <c r="HT8" s="138" t="s">
        <v>13</v>
      </c>
      <c r="HU8" s="138" t="s">
        <v>14</v>
      </c>
      <c r="HV8" s="138" t="s">
        <v>15</v>
      </c>
      <c r="HW8" s="138" t="s">
        <v>17</v>
      </c>
      <c r="HX8" s="137" t="s">
        <v>11</v>
      </c>
      <c r="HY8" s="137" t="s">
        <v>12</v>
      </c>
      <c r="HZ8" s="138" t="s">
        <v>13</v>
      </c>
      <c r="IA8" s="138" t="s">
        <v>14</v>
      </c>
      <c r="IB8" s="138" t="s">
        <v>15</v>
      </c>
      <c r="IC8" s="138" t="s">
        <v>17</v>
      </c>
      <c r="ID8" s="218"/>
      <c r="IE8" s="137" t="s">
        <v>11</v>
      </c>
      <c r="IF8" s="137" t="s">
        <v>12</v>
      </c>
      <c r="IG8" s="138" t="s">
        <v>13</v>
      </c>
      <c r="IH8" s="138" t="s">
        <v>14</v>
      </c>
      <c r="II8" s="138" t="s">
        <v>15</v>
      </c>
      <c r="IJ8" s="138" t="s">
        <v>17</v>
      </c>
      <c r="IK8" s="137" t="s">
        <v>11</v>
      </c>
      <c r="IL8" s="137" t="s">
        <v>12</v>
      </c>
      <c r="IM8" s="138" t="s">
        <v>13</v>
      </c>
      <c r="IN8" s="138" t="s">
        <v>14</v>
      </c>
      <c r="IO8" s="138" t="s">
        <v>15</v>
      </c>
      <c r="IP8" s="138" t="s">
        <v>17</v>
      </c>
      <c r="IQ8" s="161"/>
      <c r="IR8" s="161"/>
      <c r="IS8" s="161"/>
      <c r="IT8" s="161"/>
    </row>
    <row r="9" spans="1:250" s="40" customFormat="1" ht="22.5" customHeight="1">
      <c r="A9" s="183">
        <v>1</v>
      </c>
      <c r="B9" s="183" t="s">
        <v>114</v>
      </c>
      <c r="C9" s="183" t="s">
        <v>273</v>
      </c>
      <c r="D9" s="184" t="s">
        <v>274</v>
      </c>
      <c r="E9" s="185" t="str">
        <f>C9&amp;D9</f>
        <v>1313DL1489</v>
      </c>
      <c r="F9" s="53" t="s">
        <v>275</v>
      </c>
      <c r="G9" s="54" t="s">
        <v>276</v>
      </c>
      <c r="H9" s="110" t="str">
        <f aca="true" t="shared" si="0" ref="H9:H15">I9&amp;"/"&amp;J9&amp;"/"&amp;19&amp;K9</f>
        <v>30/10/1995</v>
      </c>
      <c r="I9" s="88" t="s">
        <v>215</v>
      </c>
      <c r="J9" s="88" t="s">
        <v>210</v>
      </c>
      <c r="K9" s="89">
        <v>95</v>
      </c>
      <c r="L9" s="184" t="s">
        <v>277</v>
      </c>
      <c r="M9" s="183" t="s">
        <v>278</v>
      </c>
      <c r="N9" s="33"/>
      <c r="O9" s="33"/>
      <c r="P9" s="142">
        <f>ROUND((N9+O9*2)/3,1)</f>
        <v>0</v>
      </c>
      <c r="Q9" s="33"/>
      <c r="R9" s="33"/>
      <c r="S9" s="128">
        <f>ROUND((MAX(Q9:R9)+P9)/2,1)</f>
        <v>0</v>
      </c>
      <c r="T9" s="33"/>
      <c r="U9" s="33"/>
      <c r="V9" s="142">
        <f aca="true" t="shared" si="1" ref="V9:V15">ROUND((T9+U9*2)/3,1)</f>
        <v>0</v>
      </c>
      <c r="W9" s="33"/>
      <c r="X9" s="33"/>
      <c r="Y9" s="128">
        <f>ROUND((MAX(W9:X9)+V9)/2,1)</f>
        <v>0</v>
      </c>
      <c r="Z9" s="143">
        <f>ROUND(IF(V9=0,(MAX(Q9,R9)+P9)/2,(MAX(W9,X9)+V9)/2),1)</f>
        <v>0</v>
      </c>
      <c r="AA9" s="33"/>
      <c r="AB9" s="33"/>
      <c r="AC9" s="33"/>
      <c r="AD9" s="33"/>
      <c r="AE9" s="142">
        <f>ROUND((AA9+AB9+AC9*2+AD9*2)/6,1)</f>
        <v>0</v>
      </c>
      <c r="AF9" s="33"/>
      <c r="AG9" s="33"/>
      <c r="AH9" s="128">
        <f>ROUND((MAX(AF9:AG9)+AE9)/2,1)</f>
        <v>0</v>
      </c>
      <c r="AI9" s="33"/>
      <c r="AJ9" s="33"/>
      <c r="AK9" s="142">
        <f>ROUND((AI9+AJ9*2)/3,1)</f>
        <v>0</v>
      </c>
      <c r="AL9" s="33"/>
      <c r="AM9" s="33"/>
      <c r="AN9" s="128">
        <f>ROUND((MAX(AL9:AM9)+AK9)/2,1)</f>
        <v>0</v>
      </c>
      <c r="AO9" s="143">
        <f>ROUND(IF(AK9=0,(MAX(AF9,AG9)+AE9)/2,(MAX(AL9,AM9)+AK9)/2),1)</f>
        <v>0</v>
      </c>
      <c r="AP9" s="33"/>
      <c r="AQ9" s="33"/>
      <c r="AR9" s="142">
        <f>ROUND((AP9+AQ9*2)/3,1)</f>
        <v>0</v>
      </c>
      <c r="AS9" s="33"/>
      <c r="AT9" s="33"/>
      <c r="AU9" s="128">
        <f>ROUND((MAX(AS9:AT9)+AR9)/2,1)</f>
        <v>0</v>
      </c>
      <c r="AV9" s="33"/>
      <c r="AW9" s="33"/>
      <c r="AX9" s="142">
        <f>ROUND((AV9+AW9*2)/3,1)</f>
        <v>0</v>
      </c>
      <c r="AY9" s="33"/>
      <c r="AZ9" s="33"/>
      <c r="BA9" s="128">
        <f>ROUND((MAX(AY9:AZ9)+AX9)/2,1)</f>
        <v>0</v>
      </c>
      <c r="BB9" s="143">
        <f>ROUND(IF(AX9=0,(MAX(AS9,AT9)+AR9)/2,(MAX(AY9,AZ9)+AX9)/2),1)</f>
        <v>0</v>
      </c>
      <c r="BC9" s="33"/>
      <c r="BD9" s="33"/>
      <c r="BE9" s="142">
        <f>ROUND((BC9+BD9*2)/3,1)</f>
        <v>0</v>
      </c>
      <c r="BF9" s="33"/>
      <c r="BG9" s="33"/>
      <c r="BH9" s="128">
        <f>ROUND((MAX(BF9:BG9)+BE9)/2,1)</f>
        <v>0</v>
      </c>
      <c r="BI9" s="33"/>
      <c r="BJ9" s="33"/>
      <c r="BK9" s="142">
        <f>ROUND((BI9+BJ9*2)/3,1)</f>
        <v>0</v>
      </c>
      <c r="BL9" s="33"/>
      <c r="BM9" s="33"/>
      <c r="BN9" s="128">
        <f>ROUND((MAX(BL9:BM9)+BK9)/2,1)</f>
        <v>0</v>
      </c>
      <c r="BO9" s="143">
        <f>ROUND(IF(BK9=0,(MAX(BF9,BG9)+BE9)/2,(MAX(BL9,BM9)+BK9)/2),1)</f>
        <v>0</v>
      </c>
      <c r="BP9" s="33" t="s">
        <v>552</v>
      </c>
      <c r="BQ9" s="33" t="s">
        <v>545</v>
      </c>
      <c r="BR9" s="33" t="s">
        <v>545</v>
      </c>
      <c r="BS9" s="33" t="s">
        <v>544</v>
      </c>
      <c r="BT9" s="142">
        <f>ROUND((BP9+BQ9+BR9*2+BS9*2)/6,1)</f>
        <v>6.2</v>
      </c>
      <c r="BU9" s="36"/>
      <c r="BV9" s="33"/>
      <c r="BW9" s="128">
        <f>ROUND((MAX(BU9:BV9)+BT9)/2,1)</f>
        <v>3.1</v>
      </c>
      <c r="BX9" s="132"/>
      <c r="BY9" s="132"/>
      <c r="BZ9" s="142">
        <f>ROUND((BX9+BY9*2)/3,1)</f>
        <v>0</v>
      </c>
      <c r="CA9" s="132"/>
      <c r="CB9" s="132"/>
      <c r="CC9" s="128">
        <f>ROUND((MAX(CA9:CB9)+BZ9)/2,1)</f>
        <v>0</v>
      </c>
      <c r="CD9" s="143">
        <f>ROUND(IF(BZ9=0,(MAX(BU9,BV9)+BT9)/2,(MAX(CA9,CB9)+BZ9)/2),1)</f>
        <v>3.1</v>
      </c>
      <c r="CE9" s="33">
        <v>6</v>
      </c>
      <c r="CF9" s="33">
        <v>8</v>
      </c>
      <c r="CG9" s="142">
        <f>ROUND((CE9+CF9*2)/3,1)</f>
        <v>7.3</v>
      </c>
      <c r="CH9" s="33"/>
      <c r="CI9" s="33"/>
      <c r="CJ9" s="128">
        <f>ROUND((MAX(CH9:CI9)+CG9)/2,1)</f>
        <v>3.7</v>
      </c>
      <c r="CK9" s="33"/>
      <c r="CL9" s="33"/>
      <c r="CM9" s="142">
        <f>ROUND((CK9+CL9*2)/3,1)</f>
        <v>0</v>
      </c>
      <c r="CN9" s="33"/>
      <c r="CO9" s="33"/>
      <c r="CP9" s="128">
        <f>ROUND((MAX(CN9:CO9)+CM9)/2,1)</f>
        <v>0</v>
      </c>
      <c r="CQ9" s="143">
        <f>ROUND(IF(CM9=0,(MAX(CH9,CI9)+CG9)/2,(MAX(CN9,CO9)+CM9)/2),1)</f>
        <v>3.7</v>
      </c>
      <c r="CR9" s="33"/>
      <c r="CS9" s="33"/>
      <c r="CT9" s="142">
        <f>ROUND((CR9+CS9*2)/3,1)</f>
        <v>0</v>
      </c>
      <c r="CU9" s="33"/>
      <c r="CV9" s="33"/>
      <c r="CW9" s="128">
        <f>ROUND((MAX(CU9:CV9)+CT9)/2,1)</f>
        <v>0</v>
      </c>
      <c r="CX9" s="33"/>
      <c r="CY9" s="33"/>
      <c r="CZ9" s="142">
        <f>ROUND((CX9+CY9*2)/3,1)</f>
        <v>0</v>
      </c>
      <c r="DA9" s="33"/>
      <c r="DB9" s="33"/>
      <c r="DC9" s="128">
        <f>ROUND((MAX(DA9:DB9)+CZ9)/2,1)</f>
        <v>0</v>
      </c>
      <c r="DD9" s="143">
        <f aca="true" t="shared" si="2" ref="DD9:DD15">ROUND(IF(CZ9=0,(MAX(CU9,CV9)+CT9)/2,(MAX(DA9,DB9)+CZ9)/2),1)</f>
        <v>0</v>
      </c>
      <c r="DE9" s="33"/>
      <c r="DF9" s="33"/>
      <c r="DG9" s="142">
        <f>ROUND((DE9+DF9*2)/3,1)</f>
        <v>0</v>
      </c>
      <c r="DH9" s="33"/>
      <c r="DI9" s="33"/>
      <c r="DJ9" s="128">
        <f>ROUND((MAX(DH9:DI9)+DG9)/2,1)</f>
        <v>0</v>
      </c>
      <c r="DK9" s="33"/>
      <c r="DL9" s="33"/>
      <c r="DM9" s="142">
        <f>ROUND((DK9+DL9*2)/3,1)</f>
        <v>0</v>
      </c>
      <c r="DN9" s="33"/>
      <c r="DO9" s="33"/>
      <c r="DP9" s="128">
        <f>ROUND((MAX(DN9:DO9)+DM9)/2,1)</f>
        <v>0</v>
      </c>
      <c r="DQ9" s="143">
        <f>ROUND(IF(DM9=0,(MAX(DH9,DI9)+DG9)/2,(MAX(DN9,DO9)+DM9)/2),1)</f>
        <v>0</v>
      </c>
      <c r="DR9" s="33">
        <v>6</v>
      </c>
      <c r="DS9" s="33">
        <v>8</v>
      </c>
      <c r="DT9" s="142">
        <f>ROUND((DR9+DS9*2)/3,1)</f>
        <v>7.3</v>
      </c>
      <c r="DU9" s="33">
        <v>8</v>
      </c>
      <c r="DV9" s="33"/>
      <c r="DW9" s="128">
        <f>ROUND((MAX(DU9:DV9)+DT9)/2,1)</f>
        <v>7.7</v>
      </c>
      <c r="DX9" s="33"/>
      <c r="DY9" s="33"/>
      <c r="DZ9" s="142">
        <f>ROUND((DX9+DY9*2)/3,1)</f>
        <v>0</v>
      </c>
      <c r="EA9" s="33"/>
      <c r="EB9" s="33"/>
      <c r="EC9" s="128">
        <f>ROUND((MAX(EA9:EB9)+DZ9)/2,1)</f>
        <v>0</v>
      </c>
      <c r="ED9" s="143">
        <f>ROUND(IF(DZ9=0,(MAX(DU9,DV9)+DT9)/2,(MAX(EA9,EB9)+DZ9)/2),1)</f>
        <v>7.7</v>
      </c>
      <c r="EE9" s="33"/>
      <c r="EF9" s="33"/>
      <c r="EG9" s="142">
        <f>ROUND((EE9+EF9*2)/3,1)</f>
        <v>0</v>
      </c>
      <c r="EH9" s="33"/>
      <c r="EI9" s="33"/>
      <c r="EJ9" s="128">
        <f>ROUND((MAX(EH9:EI9)+EG9)/2,1)</f>
        <v>0</v>
      </c>
      <c r="EK9" s="33"/>
      <c r="EL9" s="33"/>
      <c r="EM9" s="142">
        <f>ROUND((EK9+EL9*2)/3,1)</f>
        <v>0</v>
      </c>
      <c r="EN9" s="33"/>
      <c r="EO9" s="33"/>
      <c r="EP9" s="128">
        <f>ROUND((MAX(EN9:EO9)+EM9)/2,1)</f>
        <v>0</v>
      </c>
      <c r="EQ9" s="143">
        <f>ROUND(IF(EM9=0,(MAX(EH9,EI9)+EG9)/2,(MAX(EN9,EO9)+EM9)/2),1)</f>
        <v>0</v>
      </c>
      <c r="ER9" s="33"/>
      <c r="ES9" s="33"/>
      <c r="ET9" s="142">
        <f>ROUND((ER9+ES9*2)/3,1)</f>
        <v>0</v>
      </c>
      <c r="EU9" s="33"/>
      <c r="EV9" s="33"/>
      <c r="EW9" s="128">
        <f>ROUND((MAX(EU9:EV9)+ET9)/2,1)</f>
        <v>0</v>
      </c>
      <c r="EX9" s="33"/>
      <c r="EY9" s="33"/>
      <c r="EZ9" s="142">
        <f>ROUND((EX9+EY9*2)/3,1)</f>
        <v>0</v>
      </c>
      <c r="FA9" s="33"/>
      <c r="FB9" s="33"/>
      <c r="FC9" s="128">
        <f>ROUND((MAX(FA9:FB9)+EZ9)/2,1)</f>
        <v>0</v>
      </c>
      <c r="FD9" s="143">
        <f>ROUND(IF(EZ9=0,(MAX(EU9,EV9)+ET9)/2,(MAX(FA9,FB9)+EZ9)/2),1)</f>
        <v>0</v>
      </c>
      <c r="FE9" s="33"/>
      <c r="FF9" s="33"/>
      <c r="FG9" s="142">
        <f>ROUND((FE9+FE9*2)/3,1)</f>
        <v>0</v>
      </c>
      <c r="FH9" s="33"/>
      <c r="FI9" s="33"/>
      <c r="FJ9" s="128">
        <f>ROUND((MAX(FH9:FI9)+FG9)/2,1)</f>
        <v>0</v>
      </c>
      <c r="FK9" s="33"/>
      <c r="FL9" s="33"/>
      <c r="FM9" s="142">
        <f>ROUND((FK9+FL9*2)/3,1)</f>
        <v>0</v>
      </c>
      <c r="FN9" s="33"/>
      <c r="FO9" s="33"/>
      <c r="FP9" s="128">
        <f>ROUND((MAX(FN9:FO9)+FM9)/2,1)</f>
        <v>0</v>
      </c>
      <c r="FQ9" s="143">
        <f>ROUND(IF(FM9=0,(MAX(FH9,FI9)+FG9)/2,(MAX(FN9,FO9)+FM9)/2),1)</f>
        <v>0</v>
      </c>
      <c r="FR9" s="33"/>
      <c r="FS9" s="33"/>
      <c r="FT9" s="142">
        <f>ROUND((FR9+FS9*2)/3,1)</f>
        <v>0</v>
      </c>
      <c r="FU9" s="33"/>
      <c r="FV9" s="33"/>
      <c r="FW9" s="128">
        <f>ROUND((MAX(FU9:FV9)+FT9)/2,1)</f>
        <v>0</v>
      </c>
      <c r="FX9" s="33"/>
      <c r="FY9" s="33"/>
      <c r="FZ9" s="142">
        <f>ROUND((FX9+FY9*2)/3,1)</f>
        <v>0</v>
      </c>
      <c r="GA9" s="33"/>
      <c r="GB9" s="33"/>
      <c r="GC9" s="128">
        <f>ROUND((MAX(GA9:GB9)+FZ9)/2,1)</f>
        <v>0</v>
      </c>
      <c r="GD9" s="143">
        <f>ROUND(IF(FZ9=0,(MAX(FU9,FV9)+FT9)/2,(MAX(GA9,GB9)+FZ9)/2),1)</f>
        <v>0</v>
      </c>
      <c r="GE9" s="33"/>
      <c r="GF9" s="33"/>
      <c r="GG9" s="142">
        <f>ROUND((GE9+GF9*2)/3,1)</f>
        <v>0</v>
      </c>
      <c r="GH9" s="33"/>
      <c r="GI9" s="33"/>
      <c r="GJ9" s="128">
        <f>ROUND((MAX(GH9:GI9)+GG9)/2,1)</f>
        <v>0</v>
      </c>
      <c r="GK9" s="33"/>
      <c r="GL9" s="33"/>
      <c r="GM9" s="142">
        <f>ROUND((GK9+GL9*2)/3,1)</f>
        <v>0</v>
      </c>
      <c r="GN9" s="33"/>
      <c r="GO9" s="33"/>
      <c r="GP9" s="128">
        <f>ROUND((MAX(GN9:GO9)+GM9)/2,1)</f>
        <v>0</v>
      </c>
      <c r="GQ9" s="143">
        <f>ROUND(IF(GM9=0,(MAX(GH9,GI9)+GG9)/2,(MAX(GN9,GO9)+GM9)/2),1)</f>
        <v>0</v>
      </c>
      <c r="GR9" s="33"/>
      <c r="GS9" s="33"/>
      <c r="GT9" s="142">
        <f>ROUND((GR9+GS9*2)/3,1)</f>
        <v>0</v>
      </c>
      <c r="GU9" s="33"/>
      <c r="GV9" s="33"/>
      <c r="GW9" s="128">
        <f>ROUND((MAX(GU9:GV9)+GT9)/2,1)</f>
        <v>0</v>
      </c>
      <c r="GX9" s="33"/>
      <c r="GY9" s="33"/>
      <c r="GZ9" s="142">
        <f>ROUND((GX9+GY9*2)/3,1)</f>
        <v>0</v>
      </c>
      <c r="HA9" s="33"/>
      <c r="HB9" s="33"/>
      <c r="HC9" s="128">
        <f>ROUND((MAX(HA9:HB9)+GZ9)/2,1)</f>
        <v>0</v>
      </c>
      <c r="HD9" s="143">
        <f>ROUND(IF(GZ9=0,(MAX(GU9,GV9)+GT9)/2,(MAX(HA9,HB9)+GZ9)/2),1)</f>
        <v>0</v>
      </c>
      <c r="HE9" s="33"/>
      <c r="HF9" s="33"/>
      <c r="HG9" s="142">
        <f>ROUND((HE9+HF9*2)/3,1)</f>
        <v>0</v>
      </c>
      <c r="HH9" s="33"/>
      <c r="HI9" s="33"/>
      <c r="HJ9" s="128">
        <f>ROUND((MAX(HH9:HI9)+HG9)/2,1)</f>
        <v>0</v>
      </c>
      <c r="HK9" s="33"/>
      <c r="HL9" s="33"/>
      <c r="HM9" s="142">
        <f>ROUND((HK9+HL9*2)/3,1)</f>
        <v>0</v>
      </c>
      <c r="HN9" s="33"/>
      <c r="HO9" s="33"/>
      <c r="HP9" s="128">
        <f>ROUND((MAX(HN9:HO9)+HM9)/2,1)</f>
        <v>0</v>
      </c>
      <c r="HQ9" s="143">
        <f>ROUND(IF(HM9=0,(MAX(HH9,HI9)+HG9)/2,(MAX(HN9,HO9)+HM9)/2),1)</f>
        <v>0</v>
      </c>
      <c r="HR9" s="33"/>
      <c r="HS9" s="33"/>
      <c r="HT9" s="142">
        <f>ROUND((HR9+HS9*2)/3,1)</f>
        <v>0</v>
      </c>
      <c r="HU9" s="33"/>
      <c r="HV9" s="33"/>
      <c r="HW9" s="128">
        <f>ROUND((MAX(HU9:HV9)+HT9)/2,1)</f>
        <v>0</v>
      </c>
      <c r="HX9" s="33"/>
      <c r="HY9" s="33"/>
      <c r="HZ9" s="142">
        <f>ROUND((HX9+HY9*2)/3,1)</f>
        <v>0</v>
      </c>
      <c r="IA9" s="33"/>
      <c r="IB9" s="33"/>
      <c r="IC9" s="128">
        <f>ROUND((MAX(IA9:IB9)+HZ9)/2,1)</f>
        <v>0</v>
      </c>
      <c r="ID9" s="143">
        <f>ROUND(IF(HZ9=0,(MAX(HU9,HV9)+HT9)/2,(MAX(IA9:IB9)+HZ9)/2),1)</f>
        <v>0</v>
      </c>
      <c r="IE9" s="33"/>
      <c r="IF9" s="33"/>
      <c r="IG9" s="34">
        <f>ROUND((IE9+IF9*2)/3,1)</f>
        <v>0</v>
      </c>
      <c r="IH9" s="33"/>
      <c r="II9" s="33"/>
      <c r="IJ9" s="34">
        <f>ROUND((MAX(IH9:II9)+IG9)/2,1)</f>
        <v>0</v>
      </c>
      <c r="IK9" s="33"/>
      <c r="IL9" s="33"/>
      <c r="IM9" s="142">
        <f>ROUND((IK9+IL9*2)/3,1)</f>
        <v>0</v>
      </c>
      <c r="IN9" s="33"/>
      <c r="IO9" s="33"/>
      <c r="IP9" s="128">
        <f>ROUND((MAX(IN9:IO9)+IM9)/2,1)</f>
        <v>0</v>
      </c>
    </row>
    <row r="10" spans="1:250" s="40" customFormat="1" ht="22.5" customHeight="1">
      <c r="A10" s="183">
        <v>2</v>
      </c>
      <c r="B10" s="183" t="s">
        <v>114</v>
      </c>
      <c r="C10" s="183" t="s">
        <v>273</v>
      </c>
      <c r="D10" s="184" t="s">
        <v>568</v>
      </c>
      <c r="E10" s="185" t="str">
        <f aca="true" t="shared" si="3" ref="E10:E15">C10&amp;D10</f>
        <v>1313DL1491</v>
      </c>
      <c r="F10" s="53" t="s">
        <v>569</v>
      </c>
      <c r="G10" s="54" t="s">
        <v>570</v>
      </c>
      <c r="H10" s="110" t="str">
        <f t="shared" si="0"/>
        <v>11/10/1995</v>
      </c>
      <c r="I10" s="88" t="s">
        <v>146</v>
      </c>
      <c r="J10" s="88" t="s">
        <v>210</v>
      </c>
      <c r="K10" s="89">
        <v>95</v>
      </c>
      <c r="L10" s="184" t="s">
        <v>571</v>
      </c>
      <c r="M10" s="183" t="s">
        <v>563</v>
      </c>
      <c r="N10" s="59"/>
      <c r="O10" s="59"/>
      <c r="P10" s="142">
        <f aca="true" t="shared" si="4" ref="P10:P15">ROUND((N10+O10*2)/3,1)</f>
        <v>0</v>
      </c>
      <c r="Q10" s="59"/>
      <c r="R10" s="59"/>
      <c r="S10" s="128">
        <f aca="true" t="shared" si="5" ref="S10:S15">ROUND((MAX(Q10:R10)+P10)/2,1)</f>
        <v>0</v>
      </c>
      <c r="T10" s="33"/>
      <c r="U10" s="33"/>
      <c r="V10" s="142">
        <f t="shared" si="1"/>
        <v>0</v>
      </c>
      <c r="W10" s="33"/>
      <c r="X10" s="33"/>
      <c r="Y10" s="128">
        <f aca="true" t="shared" si="6" ref="Y10:Y15">ROUND((MAX(W10:X10)+V10)/2,1)</f>
        <v>0</v>
      </c>
      <c r="Z10" s="143">
        <f aca="true" t="shared" si="7" ref="Z10:Z15">ROUND(IF(V10=0,(MAX(Q10,R10)+P10)/2,(MAX(W10,X10)+V10)/2),1)</f>
        <v>0</v>
      </c>
      <c r="AA10" s="33"/>
      <c r="AB10" s="33"/>
      <c r="AC10" s="33"/>
      <c r="AD10" s="33"/>
      <c r="AE10" s="142">
        <f aca="true" t="shared" si="8" ref="AE10:AE15">ROUND((AA10+AB10+AC10*2+AD10*2)/6,1)</f>
        <v>0</v>
      </c>
      <c r="AF10" s="33"/>
      <c r="AG10" s="33"/>
      <c r="AH10" s="128">
        <f aca="true" t="shared" si="9" ref="AH10:AH15">ROUND((MAX(AF10:AG10)+AE10)/2,1)</f>
        <v>0</v>
      </c>
      <c r="AI10" s="33"/>
      <c r="AJ10" s="33"/>
      <c r="AK10" s="142">
        <f aca="true" t="shared" si="10" ref="AK10:AK15">ROUND((AI10+AJ10*2)/3,1)</f>
        <v>0</v>
      </c>
      <c r="AL10" s="33"/>
      <c r="AM10" s="33"/>
      <c r="AN10" s="128">
        <f aca="true" t="shared" si="11" ref="AN10:AN15">ROUND((MAX(AL10:AM10)+AK10)/2,1)</f>
        <v>0</v>
      </c>
      <c r="AO10" s="143">
        <f aca="true" t="shared" si="12" ref="AO10:AO15">ROUND(IF(AK10=0,(MAX(AF10,AG10)+AE10)/2,(MAX(AL10,AM10)+AK10)/2),1)</f>
        <v>0</v>
      </c>
      <c r="AP10" s="33"/>
      <c r="AQ10" s="33"/>
      <c r="AR10" s="142">
        <f aca="true" t="shared" si="13" ref="AR10:AR15">ROUND((AP10+AQ10*2)/3,1)</f>
        <v>0</v>
      </c>
      <c r="AS10" s="33"/>
      <c r="AT10" s="33"/>
      <c r="AU10" s="128">
        <f aca="true" t="shared" si="14" ref="AU10:AU15">ROUND((MAX(AS10:AT10)+AR10)/2,1)</f>
        <v>0</v>
      </c>
      <c r="AV10" s="33"/>
      <c r="AW10" s="33"/>
      <c r="AX10" s="142">
        <f aca="true" t="shared" si="15" ref="AX10:AX15">ROUND((AV10+AW10*2)/3,1)</f>
        <v>0</v>
      </c>
      <c r="AY10" s="33"/>
      <c r="AZ10" s="33"/>
      <c r="BA10" s="128">
        <f aca="true" t="shared" si="16" ref="BA10:BA15">ROUND((MAX(AY10:AZ10)+AX10)/2,1)</f>
        <v>0</v>
      </c>
      <c r="BB10" s="143">
        <f aca="true" t="shared" si="17" ref="BB10:BB15">ROUND(IF(AX10=0,(MAX(AS10,AT10)+AR10)/2,(MAX(AY10,AZ10)+AX10)/2),1)</f>
        <v>0</v>
      </c>
      <c r="BC10" s="33">
        <v>7</v>
      </c>
      <c r="BD10" s="36"/>
      <c r="BE10" s="142">
        <f aca="true" t="shared" si="18" ref="BE10:BE15">ROUND((BC10+BD10*2)/3,1)</f>
        <v>2.3</v>
      </c>
      <c r="BF10" s="36"/>
      <c r="BG10" s="33"/>
      <c r="BH10" s="128">
        <f aca="true" t="shared" si="19" ref="BH10:BH15">ROUND((MAX(BF10:BG10)+BE10)/2,1)</f>
        <v>1.2</v>
      </c>
      <c r="BI10" s="33"/>
      <c r="BJ10" s="33"/>
      <c r="BK10" s="142">
        <f aca="true" t="shared" si="20" ref="BK10:BK15">ROUND((BI10+BJ10*2)/3,1)</f>
        <v>0</v>
      </c>
      <c r="BL10" s="33"/>
      <c r="BM10" s="33"/>
      <c r="BN10" s="128">
        <f aca="true" t="shared" si="21" ref="BN10:BN15">ROUND((MAX(BL10:BM10)+BK10)/2,1)</f>
        <v>0</v>
      </c>
      <c r="BO10" s="143">
        <f aca="true" t="shared" si="22" ref="BO10:BO15">ROUND(IF(BK10=0,(MAX(BF10,BG10)+BE10)/2,(MAX(BL10,BM10)+BK10)/2),1)</f>
        <v>1.2</v>
      </c>
      <c r="BP10" s="33"/>
      <c r="BQ10" s="33"/>
      <c r="BR10" s="33"/>
      <c r="BS10" s="33"/>
      <c r="BT10" s="142">
        <f>ROUND((BP10+BQ10+BR10*2+BS10*2)/6,1)</f>
        <v>0</v>
      </c>
      <c r="BU10" s="33"/>
      <c r="BV10" s="33"/>
      <c r="BW10" s="128">
        <f aca="true" t="shared" si="23" ref="BW10:BW15">ROUND((MAX(BU10:BV10)+BT10)/2,1)</f>
        <v>0</v>
      </c>
      <c r="BX10" s="33"/>
      <c r="BY10" s="33"/>
      <c r="BZ10" s="142">
        <f aca="true" t="shared" si="24" ref="BZ10:BZ15">ROUND((BX10+BY10*2)/3,1)</f>
        <v>0</v>
      </c>
      <c r="CA10" s="33"/>
      <c r="CB10" s="33"/>
      <c r="CC10" s="128">
        <f aca="true" t="shared" si="25" ref="CC10:CC15">ROUND((MAX(CA10:CB10)+BZ10)/2,1)</f>
        <v>0</v>
      </c>
      <c r="CD10" s="143">
        <f aca="true" t="shared" si="26" ref="CD10:CD15">ROUND(IF(BZ10=0,(MAX(BU10,BV10)+BT10)/2,(MAX(CA10,CB10)+BZ10)/2),1)</f>
        <v>0</v>
      </c>
      <c r="CE10" s="33"/>
      <c r="CF10" s="33"/>
      <c r="CG10" s="142">
        <f aca="true" t="shared" si="27" ref="CG10:CG15">ROUND((CE10+CF10*2)/3,1)</f>
        <v>0</v>
      </c>
      <c r="CH10" s="33"/>
      <c r="CI10" s="33"/>
      <c r="CJ10" s="128">
        <f aca="true" t="shared" si="28" ref="CJ10:CJ15">ROUND((MAX(CH10:CI10)+CG10)/2,1)</f>
        <v>0</v>
      </c>
      <c r="CK10" s="33"/>
      <c r="CL10" s="33"/>
      <c r="CM10" s="142">
        <f aca="true" t="shared" si="29" ref="CM10:CM15">ROUND((CK10+CL10*2)/3,1)</f>
        <v>0</v>
      </c>
      <c r="CN10" s="33"/>
      <c r="CO10" s="33"/>
      <c r="CP10" s="128">
        <f aca="true" t="shared" si="30" ref="CP10:CP15">ROUND((MAX(CN10:CO10)+CM10)/2,1)</f>
        <v>0</v>
      </c>
      <c r="CQ10" s="143">
        <f aca="true" t="shared" si="31" ref="CQ10:CQ15">ROUND(IF(CM10=0,(MAX(CH10,CI10)+CG10)/2,(MAX(CN10,CO10)+CM10)/2),1)</f>
        <v>0</v>
      </c>
      <c r="CR10" s="33"/>
      <c r="CS10" s="33"/>
      <c r="CT10" s="142">
        <f aca="true" t="shared" si="32" ref="CT10:CT15">ROUND((CR10+CS10*2)/3,1)</f>
        <v>0</v>
      </c>
      <c r="CU10" s="33"/>
      <c r="CV10" s="33"/>
      <c r="CW10" s="128">
        <f aca="true" t="shared" si="33" ref="CW10:CW15">ROUND((MAX(CU10:CV10)+CT10)/2,1)</f>
        <v>0</v>
      </c>
      <c r="CX10" s="33"/>
      <c r="CY10" s="33"/>
      <c r="CZ10" s="142">
        <f aca="true" t="shared" si="34" ref="CZ10:CZ15">ROUND((CX10+CY10*2)/3,1)</f>
        <v>0</v>
      </c>
      <c r="DA10" s="33"/>
      <c r="DB10" s="33"/>
      <c r="DC10" s="128">
        <f aca="true" t="shared" si="35" ref="DC10:DC15">ROUND((MAX(DA10:DB10)+CZ10)/2,1)</f>
        <v>0</v>
      </c>
      <c r="DD10" s="143">
        <f t="shared" si="2"/>
        <v>0</v>
      </c>
      <c r="DE10" s="33"/>
      <c r="DF10" s="33"/>
      <c r="DG10" s="142">
        <f aca="true" t="shared" si="36" ref="DG10:DG15">ROUND((DE10+DF10*2)/3,1)</f>
        <v>0</v>
      </c>
      <c r="DH10" s="33"/>
      <c r="DI10" s="33"/>
      <c r="DJ10" s="128">
        <f aca="true" t="shared" si="37" ref="DJ10:DJ15">ROUND((MAX(DH10:DI10)+DG10)/2,1)</f>
        <v>0</v>
      </c>
      <c r="DK10" s="33"/>
      <c r="DL10" s="33"/>
      <c r="DM10" s="142">
        <f aca="true" t="shared" si="38" ref="DM10:DM15">ROUND((DK10+DL10*2)/3,1)</f>
        <v>0</v>
      </c>
      <c r="DN10" s="33"/>
      <c r="DO10" s="33"/>
      <c r="DP10" s="128">
        <f aca="true" t="shared" si="39" ref="DP10:DP15">ROUND((MAX(DN10:DO10)+DM10)/2,1)</f>
        <v>0</v>
      </c>
      <c r="DQ10" s="143">
        <f aca="true" t="shared" si="40" ref="DQ10:DQ15">ROUND(IF(DM10=0,(MAX(DH10,DI10)+DG10)/2,(MAX(DN10,DO10)+DM10)/2),1)</f>
        <v>0</v>
      </c>
      <c r="DR10" s="33"/>
      <c r="DS10" s="33"/>
      <c r="DT10" s="142">
        <f aca="true" t="shared" si="41" ref="DT10:DT15">ROUND((DR10+DS10*2)/3,1)</f>
        <v>0</v>
      </c>
      <c r="DU10" s="33"/>
      <c r="DV10" s="33"/>
      <c r="DW10" s="128">
        <f aca="true" t="shared" si="42" ref="DW10:DW15">ROUND((MAX(DU10:DV10)+DT10)/2,1)</f>
        <v>0</v>
      </c>
      <c r="DX10" s="33"/>
      <c r="DY10" s="33"/>
      <c r="DZ10" s="142">
        <f aca="true" t="shared" si="43" ref="DZ10:DZ15">ROUND((DX10+DY10*2)/3,1)</f>
        <v>0</v>
      </c>
      <c r="EA10" s="33"/>
      <c r="EB10" s="33"/>
      <c r="EC10" s="128">
        <f aca="true" t="shared" si="44" ref="EC10:EC15">ROUND((MAX(EA10:EB10)+DZ10)/2,1)</f>
        <v>0</v>
      </c>
      <c r="ED10" s="143">
        <f aca="true" t="shared" si="45" ref="ED10:ED15">ROUND(IF(DZ10=0,(MAX(DU10,DV10)+DT10)/2,(MAX(EA10,EB10)+DZ10)/2),1)</f>
        <v>0</v>
      </c>
      <c r="EE10" s="33"/>
      <c r="EF10" s="33"/>
      <c r="EG10" s="142">
        <f aca="true" t="shared" si="46" ref="EG10:EG15">ROUND((EE10+EF10*2)/3,1)</f>
        <v>0</v>
      </c>
      <c r="EH10" s="33"/>
      <c r="EI10" s="33"/>
      <c r="EJ10" s="128">
        <f aca="true" t="shared" si="47" ref="EJ10:EJ15">ROUND((MAX(EH10:EI10)+EG10)/2,1)</f>
        <v>0</v>
      </c>
      <c r="EK10" s="33"/>
      <c r="EL10" s="33"/>
      <c r="EM10" s="142">
        <f aca="true" t="shared" si="48" ref="EM10:EM15">ROUND((EK10+EL10*2)/3,1)</f>
        <v>0</v>
      </c>
      <c r="EN10" s="33"/>
      <c r="EO10" s="33"/>
      <c r="EP10" s="128">
        <f aca="true" t="shared" si="49" ref="EP10:EP15">ROUND((MAX(EN10:EO10)+EM10)/2,1)</f>
        <v>0</v>
      </c>
      <c r="EQ10" s="143">
        <f aca="true" t="shared" si="50" ref="EQ10:EQ15">ROUND(IF(EM10=0,(MAX(EH10,EI10)+EG10)/2,(MAX(EN10,EO10)+EM10)/2),1)</f>
        <v>0</v>
      </c>
      <c r="ER10" s="33"/>
      <c r="ES10" s="33"/>
      <c r="ET10" s="142">
        <f aca="true" t="shared" si="51" ref="ET10:ET15">ROUND((ER10+ES10*2)/3,1)</f>
        <v>0</v>
      </c>
      <c r="EU10" s="33"/>
      <c r="EV10" s="33"/>
      <c r="EW10" s="128">
        <f aca="true" t="shared" si="52" ref="EW10:EW15">ROUND((MAX(EU10:EV10)+ET10)/2,1)</f>
        <v>0</v>
      </c>
      <c r="EX10" s="33"/>
      <c r="EY10" s="33"/>
      <c r="EZ10" s="142">
        <f aca="true" t="shared" si="53" ref="EZ10:EZ15">ROUND((EX10+EY10*2)/3,1)</f>
        <v>0</v>
      </c>
      <c r="FA10" s="33"/>
      <c r="FB10" s="33"/>
      <c r="FC10" s="128">
        <f aca="true" t="shared" si="54" ref="FC10:FC15">ROUND((MAX(FA10:FB10)+EZ10)/2,1)</f>
        <v>0</v>
      </c>
      <c r="FD10" s="143">
        <f aca="true" t="shared" si="55" ref="FD10:FD15">ROUND(IF(EZ10=0,(MAX(EU10,EV10)+ET10)/2,(MAX(FA10,FB10)+EZ10)/2),1)</f>
        <v>0</v>
      </c>
      <c r="FE10" s="33"/>
      <c r="FF10" s="33"/>
      <c r="FG10" s="142">
        <f aca="true" t="shared" si="56" ref="FG10:FG15">ROUND((FE10+FE10*2)/3,1)</f>
        <v>0</v>
      </c>
      <c r="FH10" s="33"/>
      <c r="FI10" s="33"/>
      <c r="FJ10" s="128">
        <f aca="true" t="shared" si="57" ref="FJ10:FJ15">ROUND((MAX(FH10:FI10)+FG10)/2,1)</f>
        <v>0</v>
      </c>
      <c r="FK10" s="33"/>
      <c r="FL10" s="33"/>
      <c r="FM10" s="142">
        <f aca="true" t="shared" si="58" ref="FM10:FM15">ROUND((FK10+FL10*2)/3,1)</f>
        <v>0</v>
      </c>
      <c r="FN10" s="33"/>
      <c r="FO10" s="33"/>
      <c r="FP10" s="128">
        <f aca="true" t="shared" si="59" ref="FP10:FP15">ROUND((MAX(FN10:FO10)+FM10)/2,1)</f>
        <v>0</v>
      </c>
      <c r="FQ10" s="143">
        <f aca="true" t="shared" si="60" ref="FQ10:FQ15">ROUND(IF(FM10=0,(MAX(FH10,FI10)+FG10)/2,(MAX(FN10,FO10)+FM10)/2),1)</f>
        <v>0</v>
      </c>
      <c r="FR10" s="33"/>
      <c r="FS10" s="33"/>
      <c r="FT10" s="142">
        <f aca="true" t="shared" si="61" ref="FT10:FT15">ROUND((FR10+FS10*2)/3,1)</f>
        <v>0</v>
      </c>
      <c r="FU10" s="33"/>
      <c r="FV10" s="33"/>
      <c r="FW10" s="128">
        <f aca="true" t="shared" si="62" ref="FW10:FW15">ROUND((MAX(FU10:FV10)+FT10)/2,1)</f>
        <v>0</v>
      </c>
      <c r="FX10" s="33"/>
      <c r="FY10" s="33"/>
      <c r="FZ10" s="142">
        <f aca="true" t="shared" si="63" ref="FZ10:FZ15">ROUND((FX10+FY10*2)/3,1)</f>
        <v>0</v>
      </c>
      <c r="GA10" s="33"/>
      <c r="GB10" s="33"/>
      <c r="GC10" s="128">
        <f aca="true" t="shared" si="64" ref="GC10:GC15">ROUND((MAX(GA10:GB10)+FZ10)/2,1)</f>
        <v>0</v>
      </c>
      <c r="GD10" s="143">
        <f aca="true" t="shared" si="65" ref="GD10:GD15">ROUND(IF(FZ10=0,(MAX(FU10,FV10)+FT10)/2,(MAX(GA10,GB10)+FZ10)/2),1)</f>
        <v>0</v>
      </c>
      <c r="GE10" s="126">
        <v>7</v>
      </c>
      <c r="GF10" s="50">
        <v>9</v>
      </c>
      <c r="GG10" s="128">
        <f aca="true" t="shared" si="66" ref="GG10:GG15">ROUND((GE10+GF10*2)/3,1)</f>
        <v>8.3</v>
      </c>
      <c r="GH10" s="126"/>
      <c r="GI10" s="126"/>
      <c r="GJ10" s="128">
        <f aca="true" t="shared" si="67" ref="GJ10:GJ15">ROUND((MAX(GH10:GI10)+GG10)/2,1)</f>
        <v>4.2</v>
      </c>
      <c r="GK10" s="126"/>
      <c r="GL10" s="126"/>
      <c r="GM10" s="128">
        <f aca="true" t="shared" si="68" ref="GM10:GM15">ROUND((GK10+GL10*2)/3,1)</f>
        <v>0</v>
      </c>
      <c r="GN10" s="126"/>
      <c r="GO10" s="126"/>
      <c r="GP10" s="128">
        <f aca="true" t="shared" si="69" ref="GP10:GP15">ROUND((MAX(GN10:GO10)+GM10)/2,1)</f>
        <v>0</v>
      </c>
      <c r="GQ10" s="128">
        <f aca="true" t="shared" si="70" ref="GQ10:GQ15">ROUND(IF(GM10=0,(MAX(GH10,GI10)+GG10)/2,(MAX(GN10,GO10)+GM10)/2),1)</f>
        <v>4.2</v>
      </c>
      <c r="GR10" s="33"/>
      <c r="GS10" s="33"/>
      <c r="GT10" s="142">
        <f aca="true" t="shared" si="71" ref="GT10:GT15">ROUND((GR10+GS10*2)/3,1)</f>
        <v>0</v>
      </c>
      <c r="GU10" s="33"/>
      <c r="GV10" s="33"/>
      <c r="GW10" s="128">
        <f aca="true" t="shared" si="72" ref="GW10:GW15">ROUND((MAX(GU10:GV10)+GT10)/2,1)</f>
        <v>0</v>
      </c>
      <c r="GX10" s="33"/>
      <c r="GY10" s="33"/>
      <c r="GZ10" s="142">
        <f aca="true" t="shared" si="73" ref="GZ10:GZ15">ROUND((GX10+GY10*2)/3,1)</f>
        <v>0</v>
      </c>
      <c r="HA10" s="33"/>
      <c r="HB10" s="33"/>
      <c r="HC10" s="128">
        <f aca="true" t="shared" si="74" ref="HC10:HC15">ROUND((MAX(HA10:HB10)+GZ10)/2,1)</f>
        <v>0</v>
      </c>
      <c r="HD10" s="143">
        <f aca="true" t="shared" si="75" ref="HD10:HD15">ROUND(IF(GZ10=0,(MAX(GU10,GV10)+GT10)/2,(MAX(HA10,HB10)+GZ10)/2),1)</f>
        <v>0</v>
      </c>
      <c r="HE10" s="33"/>
      <c r="HF10" s="33"/>
      <c r="HG10" s="142">
        <f aca="true" t="shared" si="76" ref="HG10:HG15">ROUND((HE10+HF10*2)/3,1)</f>
        <v>0</v>
      </c>
      <c r="HH10" s="33"/>
      <c r="HI10" s="33"/>
      <c r="HJ10" s="128">
        <f aca="true" t="shared" si="77" ref="HJ10:HJ15">ROUND((MAX(HH10:HI10)+HG10)/2,1)</f>
        <v>0</v>
      </c>
      <c r="HK10" s="33"/>
      <c r="HL10" s="33"/>
      <c r="HM10" s="142">
        <f aca="true" t="shared" si="78" ref="HM10:HM15">ROUND((HK10+HL10*2)/3,1)</f>
        <v>0</v>
      </c>
      <c r="HN10" s="33"/>
      <c r="HO10" s="33"/>
      <c r="HP10" s="128">
        <f aca="true" t="shared" si="79" ref="HP10:HP15">ROUND((MAX(HN10:HO10)+HM10)/2,1)</f>
        <v>0</v>
      </c>
      <c r="HQ10" s="143">
        <f aca="true" t="shared" si="80" ref="HQ10:HQ15">ROUND(IF(HM10=0,(MAX(HH10,HI10)+HG10)/2,(MAX(HN10,HO10)+HM10)/2),1)</f>
        <v>0</v>
      </c>
      <c r="HR10" s="33"/>
      <c r="HS10" s="33"/>
      <c r="HT10" s="142">
        <f aca="true" t="shared" si="81" ref="HT10:HT15">ROUND((HR10+HS10*2)/3,1)</f>
        <v>0</v>
      </c>
      <c r="HU10" s="33"/>
      <c r="HV10" s="33"/>
      <c r="HW10" s="128">
        <f aca="true" t="shared" si="82" ref="HW10:HW15">ROUND((MAX(HU10:HV10)+HT10)/2,1)</f>
        <v>0</v>
      </c>
      <c r="HX10" s="33"/>
      <c r="HY10" s="33"/>
      <c r="HZ10" s="142">
        <f aca="true" t="shared" si="83" ref="HZ10:HZ15">ROUND((HX10+HY10*2)/3,1)</f>
        <v>0</v>
      </c>
      <c r="IA10" s="33"/>
      <c r="IB10" s="33"/>
      <c r="IC10" s="128">
        <f aca="true" t="shared" si="84" ref="IC10:IC15">ROUND((MAX(IA10:IB10)+HZ10)/2,1)</f>
        <v>0</v>
      </c>
      <c r="ID10" s="143">
        <f aca="true" t="shared" si="85" ref="ID10:ID15">ROUND(IF(HZ10=0,(MAX(HU10,HV10)+HT10)/2,(MAX(IA10:IB10)+HZ10)/2),1)</f>
        <v>0</v>
      </c>
      <c r="IE10" s="33"/>
      <c r="IF10" s="33"/>
      <c r="IG10" s="34">
        <f aca="true" t="shared" si="86" ref="IG10:IG15">ROUND((IE10+IF10*2)/3,1)</f>
        <v>0</v>
      </c>
      <c r="IH10" s="33"/>
      <c r="II10" s="33"/>
      <c r="IJ10" s="34">
        <f aca="true" t="shared" si="87" ref="IJ10:IJ15">ROUND((MAX(IH10:II10)+IG10)/2,1)</f>
        <v>0</v>
      </c>
      <c r="IK10" s="33"/>
      <c r="IL10" s="33"/>
      <c r="IM10" s="142">
        <f aca="true" t="shared" si="88" ref="IM10:IM15">ROUND((IK10+IL10*2)/3,1)</f>
        <v>0</v>
      </c>
      <c r="IN10" s="33"/>
      <c r="IO10" s="33"/>
      <c r="IP10" s="128">
        <f aca="true" t="shared" si="89" ref="IP10:IP15">ROUND((MAX(IN10:IO10)+IM10)/2,1)</f>
        <v>0</v>
      </c>
    </row>
    <row r="11" spans="1:250" s="40" customFormat="1" ht="22.5" customHeight="1">
      <c r="A11" s="30">
        <v>3</v>
      </c>
      <c r="B11" s="30" t="s">
        <v>114</v>
      </c>
      <c r="C11" s="30" t="s">
        <v>273</v>
      </c>
      <c r="D11" s="31" t="s">
        <v>279</v>
      </c>
      <c r="E11" s="65" t="str">
        <f t="shared" si="3"/>
        <v>1313DL1415</v>
      </c>
      <c r="F11" s="42" t="s">
        <v>231</v>
      </c>
      <c r="G11" s="43" t="s">
        <v>280</v>
      </c>
      <c r="H11" s="66" t="str">
        <f t="shared" si="0"/>
        <v>25/10/1994</v>
      </c>
      <c r="I11" s="88" t="s">
        <v>186</v>
      </c>
      <c r="J11" s="88" t="s">
        <v>210</v>
      </c>
      <c r="K11" s="89">
        <v>94</v>
      </c>
      <c r="L11" s="31" t="s">
        <v>281</v>
      </c>
      <c r="M11" s="30" t="s">
        <v>282</v>
      </c>
      <c r="N11" s="33"/>
      <c r="O11" s="33"/>
      <c r="P11" s="142">
        <f t="shared" si="4"/>
        <v>0</v>
      </c>
      <c r="Q11" s="33"/>
      <c r="R11" s="33"/>
      <c r="S11" s="128">
        <f t="shared" si="5"/>
        <v>0</v>
      </c>
      <c r="T11" s="33"/>
      <c r="U11" s="33"/>
      <c r="V11" s="142">
        <f t="shared" si="1"/>
        <v>0</v>
      </c>
      <c r="W11" s="33"/>
      <c r="X11" s="33"/>
      <c r="Y11" s="128">
        <f t="shared" si="6"/>
        <v>0</v>
      </c>
      <c r="Z11" s="143">
        <f t="shared" si="7"/>
        <v>0</v>
      </c>
      <c r="AA11" s="33">
        <v>5</v>
      </c>
      <c r="AB11" s="33">
        <v>7</v>
      </c>
      <c r="AC11" s="33">
        <v>6</v>
      </c>
      <c r="AD11" s="33">
        <v>5</v>
      </c>
      <c r="AE11" s="142">
        <f t="shared" si="8"/>
        <v>5.7</v>
      </c>
      <c r="AF11" s="33">
        <v>7</v>
      </c>
      <c r="AG11" s="33"/>
      <c r="AH11" s="128">
        <f t="shared" si="9"/>
        <v>6.4</v>
      </c>
      <c r="AI11" s="33"/>
      <c r="AJ11" s="33"/>
      <c r="AK11" s="142">
        <f t="shared" si="10"/>
        <v>0</v>
      </c>
      <c r="AL11" s="33"/>
      <c r="AM11" s="33"/>
      <c r="AN11" s="128">
        <f t="shared" si="11"/>
        <v>0</v>
      </c>
      <c r="AO11" s="143">
        <f t="shared" si="12"/>
        <v>6.4</v>
      </c>
      <c r="AP11" s="33">
        <v>7</v>
      </c>
      <c r="AQ11" s="33">
        <v>6</v>
      </c>
      <c r="AR11" s="142">
        <f t="shared" si="13"/>
        <v>6.3</v>
      </c>
      <c r="AS11" s="33">
        <v>8</v>
      </c>
      <c r="AT11" s="33"/>
      <c r="AU11" s="128">
        <f t="shared" si="14"/>
        <v>7.2</v>
      </c>
      <c r="AV11" s="33"/>
      <c r="AW11" s="33"/>
      <c r="AX11" s="142">
        <f t="shared" si="15"/>
        <v>0</v>
      </c>
      <c r="AY11" s="33"/>
      <c r="AZ11" s="33"/>
      <c r="BA11" s="128">
        <f t="shared" si="16"/>
        <v>0</v>
      </c>
      <c r="BB11" s="143">
        <f t="shared" si="17"/>
        <v>7.2</v>
      </c>
      <c r="BC11" s="33">
        <v>8</v>
      </c>
      <c r="BD11" s="33">
        <v>6</v>
      </c>
      <c r="BE11" s="142">
        <f t="shared" si="18"/>
        <v>6.7</v>
      </c>
      <c r="BF11" s="33">
        <v>5</v>
      </c>
      <c r="BG11" s="33"/>
      <c r="BH11" s="128">
        <f t="shared" si="19"/>
        <v>5.9</v>
      </c>
      <c r="BI11" s="33"/>
      <c r="BJ11" s="33"/>
      <c r="BK11" s="142">
        <f t="shared" si="20"/>
        <v>0</v>
      </c>
      <c r="BL11" s="33"/>
      <c r="BM11" s="33"/>
      <c r="BN11" s="128">
        <f t="shared" si="21"/>
        <v>0</v>
      </c>
      <c r="BO11" s="143">
        <f t="shared" si="22"/>
        <v>5.9</v>
      </c>
      <c r="BP11" s="50">
        <v>6</v>
      </c>
      <c r="BQ11" s="50"/>
      <c r="BR11" s="50">
        <v>5</v>
      </c>
      <c r="BS11" s="50"/>
      <c r="BT11" s="128">
        <f>ROUND((BP11+BR11*2)/3,1)</f>
        <v>5.3</v>
      </c>
      <c r="BU11" s="126">
        <v>4</v>
      </c>
      <c r="BV11" s="126">
        <v>7</v>
      </c>
      <c r="BW11" s="128">
        <f t="shared" si="23"/>
        <v>6.2</v>
      </c>
      <c r="BX11" s="126"/>
      <c r="BY11" s="126"/>
      <c r="BZ11" s="128">
        <f t="shared" si="24"/>
        <v>0</v>
      </c>
      <c r="CA11" s="126"/>
      <c r="CB11" s="126"/>
      <c r="CC11" s="128">
        <f t="shared" si="25"/>
        <v>0</v>
      </c>
      <c r="CD11" s="128">
        <f t="shared" si="26"/>
        <v>6.2</v>
      </c>
      <c r="CE11" s="33">
        <v>9</v>
      </c>
      <c r="CF11" s="33">
        <v>5</v>
      </c>
      <c r="CG11" s="142">
        <f t="shared" si="27"/>
        <v>6.3</v>
      </c>
      <c r="CH11" s="33">
        <v>4</v>
      </c>
      <c r="CI11" s="33"/>
      <c r="CJ11" s="128">
        <f t="shared" si="28"/>
        <v>5.2</v>
      </c>
      <c r="CK11" s="33"/>
      <c r="CL11" s="33"/>
      <c r="CM11" s="142">
        <f t="shared" si="29"/>
        <v>0</v>
      </c>
      <c r="CN11" s="33"/>
      <c r="CO11" s="33"/>
      <c r="CP11" s="128">
        <f t="shared" si="30"/>
        <v>0</v>
      </c>
      <c r="CQ11" s="143">
        <f t="shared" si="31"/>
        <v>5.2</v>
      </c>
      <c r="CR11" s="33">
        <v>7</v>
      </c>
      <c r="CS11" s="33">
        <v>8</v>
      </c>
      <c r="CT11" s="142">
        <f t="shared" si="32"/>
        <v>7.7</v>
      </c>
      <c r="CU11" s="33"/>
      <c r="CV11" s="33"/>
      <c r="CW11" s="128">
        <f t="shared" si="33"/>
        <v>3.9</v>
      </c>
      <c r="CX11" s="33"/>
      <c r="CY11" s="33"/>
      <c r="CZ11" s="142">
        <f t="shared" si="34"/>
        <v>0</v>
      </c>
      <c r="DA11" s="33"/>
      <c r="DB11" s="33"/>
      <c r="DC11" s="128">
        <f t="shared" si="35"/>
        <v>0</v>
      </c>
      <c r="DD11" s="143">
        <f t="shared" si="2"/>
        <v>3.9</v>
      </c>
      <c r="DE11" s="33">
        <v>8</v>
      </c>
      <c r="DF11" s="33">
        <v>9</v>
      </c>
      <c r="DG11" s="142">
        <f t="shared" si="36"/>
        <v>8.7</v>
      </c>
      <c r="DH11" s="33"/>
      <c r="DI11" s="33"/>
      <c r="DJ11" s="128">
        <f t="shared" si="37"/>
        <v>4.4</v>
      </c>
      <c r="DK11" s="33"/>
      <c r="DL11" s="33"/>
      <c r="DM11" s="142">
        <f t="shared" si="38"/>
        <v>0</v>
      </c>
      <c r="DN11" s="33"/>
      <c r="DO11" s="33"/>
      <c r="DP11" s="128">
        <f t="shared" si="39"/>
        <v>0</v>
      </c>
      <c r="DQ11" s="143">
        <f t="shared" si="40"/>
        <v>4.4</v>
      </c>
      <c r="DR11" s="33">
        <v>7</v>
      </c>
      <c r="DS11" s="33">
        <v>7</v>
      </c>
      <c r="DT11" s="142">
        <f t="shared" si="41"/>
        <v>7</v>
      </c>
      <c r="DU11" s="33">
        <v>7</v>
      </c>
      <c r="DV11" s="33"/>
      <c r="DW11" s="128">
        <f t="shared" si="42"/>
        <v>7</v>
      </c>
      <c r="DX11" s="33"/>
      <c r="DY11" s="33"/>
      <c r="DZ11" s="142">
        <f t="shared" si="43"/>
        <v>0</v>
      </c>
      <c r="EA11" s="33"/>
      <c r="EB11" s="33"/>
      <c r="EC11" s="128">
        <f t="shared" si="44"/>
        <v>0</v>
      </c>
      <c r="ED11" s="143">
        <f t="shared" si="45"/>
        <v>7</v>
      </c>
      <c r="EE11" s="33">
        <v>6</v>
      </c>
      <c r="EF11" s="36"/>
      <c r="EG11" s="142">
        <f t="shared" si="46"/>
        <v>2</v>
      </c>
      <c r="EH11" s="36"/>
      <c r="EI11" s="33"/>
      <c r="EJ11" s="128">
        <f t="shared" si="47"/>
        <v>1</v>
      </c>
      <c r="EK11" s="33"/>
      <c r="EL11" s="33"/>
      <c r="EM11" s="142">
        <f t="shared" si="48"/>
        <v>0</v>
      </c>
      <c r="EN11" s="33"/>
      <c r="EO11" s="33"/>
      <c r="EP11" s="128">
        <f t="shared" si="49"/>
        <v>0</v>
      </c>
      <c r="EQ11" s="143">
        <f t="shared" si="50"/>
        <v>1</v>
      </c>
      <c r="ER11" s="33">
        <v>7</v>
      </c>
      <c r="ES11" s="33">
        <v>6</v>
      </c>
      <c r="ET11" s="142">
        <f t="shared" si="51"/>
        <v>6.3</v>
      </c>
      <c r="EU11" s="33">
        <v>5</v>
      </c>
      <c r="EV11" s="33"/>
      <c r="EW11" s="128">
        <f t="shared" si="52"/>
        <v>5.7</v>
      </c>
      <c r="EX11" s="33"/>
      <c r="EY11" s="33"/>
      <c r="EZ11" s="142">
        <f t="shared" si="53"/>
        <v>0</v>
      </c>
      <c r="FA11" s="33"/>
      <c r="FB11" s="33"/>
      <c r="FC11" s="128">
        <f t="shared" si="54"/>
        <v>0</v>
      </c>
      <c r="FD11" s="143">
        <f t="shared" si="55"/>
        <v>5.7</v>
      </c>
      <c r="FE11" s="33">
        <v>7</v>
      </c>
      <c r="FF11" s="33">
        <v>7</v>
      </c>
      <c r="FG11" s="142">
        <f t="shared" si="56"/>
        <v>7</v>
      </c>
      <c r="FH11" s="33">
        <v>5</v>
      </c>
      <c r="FI11" s="33"/>
      <c r="FJ11" s="128">
        <f t="shared" si="57"/>
        <v>6</v>
      </c>
      <c r="FK11" s="33"/>
      <c r="FL11" s="33"/>
      <c r="FM11" s="142">
        <f t="shared" si="58"/>
        <v>0</v>
      </c>
      <c r="FN11" s="33"/>
      <c r="FO11" s="33"/>
      <c r="FP11" s="128">
        <f t="shared" si="59"/>
        <v>0</v>
      </c>
      <c r="FQ11" s="143">
        <f t="shared" si="60"/>
        <v>6</v>
      </c>
      <c r="FR11" s="36"/>
      <c r="FS11" s="33">
        <v>6</v>
      </c>
      <c r="FT11" s="142">
        <f t="shared" si="61"/>
        <v>4</v>
      </c>
      <c r="FU11" s="33">
        <v>6</v>
      </c>
      <c r="FV11" s="33"/>
      <c r="FW11" s="128">
        <f t="shared" si="62"/>
        <v>5</v>
      </c>
      <c r="FX11" s="33"/>
      <c r="FY11" s="33"/>
      <c r="FZ11" s="142">
        <f t="shared" si="63"/>
        <v>0</v>
      </c>
      <c r="GA11" s="33"/>
      <c r="GB11" s="33"/>
      <c r="GC11" s="128">
        <f t="shared" si="64"/>
        <v>0</v>
      </c>
      <c r="GD11" s="143">
        <f t="shared" si="65"/>
        <v>5</v>
      </c>
      <c r="GE11" s="33">
        <v>7</v>
      </c>
      <c r="GF11" s="33">
        <v>6</v>
      </c>
      <c r="GG11" s="142">
        <f t="shared" si="66"/>
        <v>6.3</v>
      </c>
      <c r="GH11" s="33">
        <v>8</v>
      </c>
      <c r="GI11" s="33"/>
      <c r="GJ11" s="128">
        <f t="shared" si="67"/>
        <v>7.2</v>
      </c>
      <c r="GK11" s="33"/>
      <c r="GL11" s="33"/>
      <c r="GM11" s="142">
        <f t="shared" si="68"/>
        <v>0</v>
      </c>
      <c r="GN11" s="33"/>
      <c r="GO11" s="33"/>
      <c r="GP11" s="128">
        <f t="shared" si="69"/>
        <v>0</v>
      </c>
      <c r="GQ11" s="143">
        <f t="shared" si="70"/>
        <v>7.2</v>
      </c>
      <c r="GR11" s="33"/>
      <c r="GS11" s="33"/>
      <c r="GT11" s="142">
        <f t="shared" si="71"/>
        <v>0</v>
      </c>
      <c r="GU11" s="33"/>
      <c r="GV11" s="33"/>
      <c r="GW11" s="128">
        <f t="shared" si="72"/>
        <v>0</v>
      </c>
      <c r="GX11" s="33"/>
      <c r="GY11" s="33"/>
      <c r="GZ11" s="142">
        <f t="shared" si="73"/>
        <v>0</v>
      </c>
      <c r="HA11" s="33"/>
      <c r="HB11" s="33"/>
      <c r="HC11" s="128">
        <f t="shared" si="74"/>
        <v>0</v>
      </c>
      <c r="HD11" s="143">
        <f t="shared" si="75"/>
        <v>0</v>
      </c>
      <c r="HE11" s="126">
        <v>7</v>
      </c>
      <c r="HF11" s="126">
        <v>7</v>
      </c>
      <c r="HG11" s="128">
        <f t="shared" si="76"/>
        <v>7</v>
      </c>
      <c r="HH11" s="127"/>
      <c r="HI11" s="126"/>
      <c r="HJ11" s="128">
        <f t="shared" si="77"/>
        <v>3.5</v>
      </c>
      <c r="HK11" s="126"/>
      <c r="HL11" s="126"/>
      <c r="HM11" s="128">
        <f t="shared" si="78"/>
        <v>0</v>
      </c>
      <c r="HN11" s="126"/>
      <c r="HO11" s="126"/>
      <c r="HP11" s="128">
        <f t="shared" si="79"/>
        <v>0</v>
      </c>
      <c r="HQ11" s="128">
        <f t="shared" si="80"/>
        <v>3.5</v>
      </c>
      <c r="HR11" s="33">
        <v>9</v>
      </c>
      <c r="HS11" s="33">
        <v>8</v>
      </c>
      <c r="HT11" s="142">
        <f t="shared" si="81"/>
        <v>8.3</v>
      </c>
      <c r="HU11" s="33">
        <v>8</v>
      </c>
      <c r="HV11" s="33"/>
      <c r="HW11" s="128">
        <f t="shared" si="82"/>
        <v>8.2</v>
      </c>
      <c r="HX11" s="33"/>
      <c r="HY11" s="33"/>
      <c r="HZ11" s="142">
        <f t="shared" si="83"/>
        <v>0</v>
      </c>
      <c r="IA11" s="33"/>
      <c r="IB11" s="33"/>
      <c r="IC11" s="128">
        <f t="shared" si="84"/>
        <v>0</v>
      </c>
      <c r="ID11" s="143">
        <f t="shared" si="85"/>
        <v>8.2</v>
      </c>
      <c r="IE11" s="33">
        <v>9</v>
      </c>
      <c r="IF11" s="33">
        <v>9</v>
      </c>
      <c r="IG11" s="34">
        <f t="shared" si="86"/>
        <v>9</v>
      </c>
      <c r="IH11" s="33">
        <v>8</v>
      </c>
      <c r="II11" s="33"/>
      <c r="IJ11" s="34">
        <f t="shared" si="87"/>
        <v>8.5</v>
      </c>
      <c r="IK11" s="33">
        <v>7</v>
      </c>
      <c r="IL11" s="33">
        <v>9</v>
      </c>
      <c r="IM11" s="142">
        <f t="shared" si="88"/>
        <v>8.3</v>
      </c>
      <c r="IN11" s="33">
        <v>9</v>
      </c>
      <c r="IO11" s="33"/>
      <c r="IP11" s="128">
        <f t="shared" si="89"/>
        <v>8.7</v>
      </c>
    </row>
    <row r="12" spans="1:250" s="40" customFormat="1" ht="22.5" customHeight="1">
      <c r="A12" s="30">
        <v>4</v>
      </c>
      <c r="B12" s="30" t="s">
        <v>114</v>
      </c>
      <c r="C12" s="30" t="s">
        <v>273</v>
      </c>
      <c r="D12" s="31" t="s">
        <v>183</v>
      </c>
      <c r="E12" s="65" t="str">
        <f t="shared" si="3"/>
        <v>1313DL1481</v>
      </c>
      <c r="F12" s="42" t="s">
        <v>572</v>
      </c>
      <c r="G12" s="43" t="s">
        <v>573</v>
      </c>
      <c r="H12" s="66" t="str">
        <f t="shared" si="0"/>
        <v>01/12/1991</v>
      </c>
      <c r="I12" s="88" t="s">
        <v>152</v>
      </c>
      <c r="J12" s="88" t="s">
        <v>173</v>
      </c>
      <c r="K12" s="89">
        <v>91</v>
      </c>
      <c r="L12" s="31" t="s">
        <v>574</v>
      </c>
      <c r="M12" s="30"/>
      <c r="N12" s="33"/>
      <c r="O12" s="33"/>
      <c r="P12" s="142">
        <f t="shared" si="4"/>
        <v>0</v>
      </c>
      <c r="Q12" s="33"/>
      <c r="R12" s="33"/>
      <c r="S12" s="128">
        <f t="shared" si="5"/>
        <v>0</v>
      </c>
      <c r="T12" s="33"/>
      <c r="U12" s="33"/>
      <c r="V12" s="142">
        <f t="shared" si="1"/>
        <v>0</v>
      </c>
      <c r="W12" s="33"/>
      <c r="X12" s="33"/>
      <c r="Y12" s="128">
        <f t="shared" si="6"/>
        <v>0</v>
      </c>
      <c r="Z12" s="143">
        <f t="shared" si="7"/>
        <v>0</v>
      </c>
      <c r="AA12" s="50">
        <v>5</v>
      </c>
      <c r="AB12" s="50">
        <v>5</v>
      </c>
      <c r="AC12" s="50">
        <v>6</v>
      </c>
      <c r="AD12" s="50">
        <v>5</v>
      </c>
      <c r="AE12" s="128">
        <f t="shared" si="8"/>
        <v>5.3</v>
      </c>
      <c r="AF12" s="126">
        <v>3</v>
      </c>
      <c r="AG12" s="126"/>
      <c r="AH12" s="128">
        <f t="shared" si="9"/>
        <v>4.2</v>
      </c>
      <c r="AI12" s="126"/>
      <c r="AJ12" s="126"/>
      <c r="AK12" s="128">
        <f t="shared" si="10"/>
        <v>0</v>
      </c>
      <c r="AL12" s="126"/>
      <c r="AM12" s="126"/>
      <c r="AN12" s="128">
        <f t="shared" si="11"/>
        <v>0</v>
      </c>
      <c r="AO12" s="128">
        <f t="shared" si="12"/>
        <v>4.2</v>
      </c>
      <c r="AP12" s="50">
        <v>4</v>
      </c>
      <c r="AQ12" s="97"/>
      <c r="AR12" s="128">
        <f t="shared" si="13"/>
        <v>1.3</v>
      </c>
      <c r="AS12" s="126">
        <v>6</v>
      </c>
      <c r="AT12" s="126"/>
      <c r="AU12" s="128">
        <f t="shared" si="14"/>
        <v>3.7</v>
      </c>
      <c r="AV12" s="126"/>
      <c r="AW12" s="126"/>
      <c r="AX12" s="128">
        <f t="shared" si="15"/>
        <v>0</v>
      </c>
      <c r="AY12" s="126"/>
      <c r="AZ12" s="126"/>
      <c r="BA12" s="128">
        <f t="shared" si="16"/>
        <v>0</v>
      </c>
      <c r="BB12" s="128">
        <f t="shared" si="17"/>
        <v>3.7</v>
      </c>
      <c r="BC12" s="33"/>
      <c r="BD12" s="33"/>
      <c r="BE12" s="142">
        <f t="shared" si="18"/>
        <v>0</v>
      </c>
      <c r="BF12" s="33"/>
      <c r="BG12" s="33"/>
      <c r="BH12" s="128">
        <f t="shared" si="19"/>
        <v>0</v>
      </c>
      <c r="BI12" s="33"/>
      <c r="BJ12" s="33"/>
      <c r="BK12" s="142">
        <f t="shared" si="20"/>
        <v>0</v>
      </c>
      <c r="BL12" s="33"/>
      <c r="BM12" s="33"/>
      <c r="BN12" s="128">
        <f t="shared" si="21"/>
        <v>0</v>
      </c>
      <c r="BO12" s="143">
        <f t="shared" si="22"/>
        <v>0</v>
      </c>
      <c r="BP12" s="33"/>
      <c r="BQ12" s="33"/>
      <c r="BR12" s="33"/>
      <c r="BS12" s="33"/>
      <c r="BT12" s="142">
        <f>ROUND((BP12+BR12*2)/3,1)</f>
        <v>0</v>
      </c>
      <c r="BU12" s="33"/>
      <c r="BV12" s="33"/>
      <c r="BW12" s="128">
        <f t="shared" si="23"/>
        <v>0</v>
      </c>
      <c r="BX12" s="33"/>
      <c r="BY12" s="33"/>
      <c r="BZ12" s="142">
        <f t="shared" si="24"/>
        <v>0</v>
      </c>
      <c r="CA12" s="33"/>
      <c r="CB12" s="33"/>
      <c r="CC12" s="128">
        <f t="shared" si="25"/>
        <v>0</v>
      </c>
      <c r="CD12" s="143">
        <f t="shared" si="26"/>
        <v>0</v>
      </c>
      <c r="CE12" s="33">
        <v>6</v>
      </c>
      <c r="CF12" s="33">
        <v>7</v>
      </c>
      <c r="CG12" s="142">
        <f t="shared" si="27"/>
        <v>6.7</v>
      </c>
      <c r="CH12" s="35">
        <v>8.5</v>
      </c>
      <c r="CI12" s="33"/>
      <c r="CJ12" s="128">
        <f t="shared" si="28"/>
        <v>7.6</v>
      </c>
      <c r="CK12" s="33"/>
      <c r="CL12" s="33"/>
      <c r="CM12" s="142">
        <f t="shared" si="29"/>
        <v>0</v>
      </c>
      <c r="CN12" s="33"/>
      <c r="CO12" s="33"/>
      <c r="CP12" s="128">
        <f t="shared" si="30"/>
        <v>0</v>
      </c>
      <c r="CQ12" s="143">
        <f t="shared" si="31"/>
        <v>7.6</v>
      </c>
      <c r="CR12" s="33">
        <v>7</v>
      </c>
      <c r="CS12" s="33">
        <v>7</v>
      </c>
      <c r="CT12" s="142">
        <f t="shared" si="32"/>
        <v>7</v>
      </c>
      <c r="CU12" s="33"/>
      <c r="CV12" s="33"/>
      <c r="CW12" s="128">
        <f t="shared" si="33"/>
        <v>3.5</v>
      </c>
      <c r="CX12" s="33"/>
      <c r="CY12" s="33"/>
      <c r="CZ12" s="142">
        <f t="shared" si="34"/>
        <v>0</v>
      </c>
      <c r="DA12" s="33"/>
      <c r="DB12" s="33"/>
      <c r="DC12" s="128">
        <f t="shared" si="35"/>
        <v>0</v>
      </c>
      <c r="DD12" s="143">
        <f t="shared" si="2"/>
        <v>3.5</v>
      </c>
      <c r="DE12" s="33"/>
      <c r="DF12" s="33"/>
      <c r="DG12" s="142">
        <f t="shared" si="36"/>
        <v>0</v>
      </c>
      <c r="DH12" s="33"/>
      <c r="DI12" s="33"/>
      <c r="DJ12" s="128">
        <f t="shared" si="37"/>
        <v>0</v>
      </c>
      <c r="DK12" s="33"/>
      <c r="DL12" s="33"/>
      <c r="DM12" s="142">
        <f t="shared" si="38"/>
        <v>0</v>
      </c>
      <c r="DN12" s="33"/>
      <c r="DO12" s="33"/>
      <c r="DP12" s="128">
        <f t="shared" si="39"/>
        <v>0</v>
      </c>
      <c r="DQ12" s="143">
        <f t="shared" si="40"/>
        <v>0</v>
      </c>
      <c r="DR12" s="33"/>
      <c r="DS12" s="33"/>
      <c r="DT12" s="142">
        <f t="shared" si="41"/>
        <v>0</v>
      </c>
      <c r="DU12" s="33"/>
      <c r="DV12" s="33"/>
      <c r="DW12" s="128">
        <f t="shared" si="42"/>
        <v>0</v>
      </c>
      <c r="DX12" s="33"/>
      <c r="DY12" s="33"/>
      <c r="DZ12" s="142">
        <f t="shared" si="43"/>
        <v>0</v>
      </c>
      <c r="EA12" s="33"/>
      <c r="EB12" s="33"/>
      <c r="EC12" s="128">
        <f t="shared" si="44"/>
        <v>0</v>
      </c>
      <c r="ED12" s="143">
        <f t="shared" si="45"/>
        <v>0</v>
      </c>
      <c r="EE12" s="33"/>
      <c r="EF12" s="33"/>
      <c r="EG12" s="142">
        <f t="shared" si="46"/>
        <v>0</v>
      </c>
      <c r="EH12" s="33"/>
      <c r="EI12" s="33"/>
      <c r="EJ12" s="128">
        <f t="shared" si="47"/>
        <v>0</v>
      </c>
      <c r="EK12" s="33"/>
      <c r="EL12" s="33"/>
      <c r="EM12" s="142">
        <f t="shared" si="48"/>
        <v>0</v>
      </c>
      <c r="EN12" s="33"/>
      <c r="EO12" s="33"/>
      <c r="EP12" s="128">
        <f t="shared" si="49"/>
        <v>0</v>
      </c>
      <c r="EQ12" s="143">
        <f t="shared" si="50"/>
        <v>0</v>
      </c>
      <c r="ER12" s="33"/>
      <c r="ES12" s="33"/>
      <c r="ET12" s="142">
        <f t="shared" si="51"/>
        <v>0</v>
      </c>
      <c r="EU12" s="33"/>
      <c r="EV12" s="33"/>
      <c r="EW12" s="128">
        <f t="shared" si="52"/>
        <v>0</v>
      </c>
      <c r="EX12" s="33"/>
      <c r="EY12" s="33"/>
      <c r="EZ12" s="142">
        <f t="shared" si="53"/>
        <v>0</v>
      </c>
      <c r="FA12" s="33"/>
      <c r="FB12" s="33"/>
      <c r="FC12" s="128">
        <f t="shared" si="54"/>
        <v>0</v>
      </c>
      <c r="FD12" s="143">
        <f t="shared" si="55"/>
        <v>0</v>
      </c>
      <c r="FE12" s="33">
        <v>6</v>
      </c>
      <c r="FF12" s="33">
        <v>7</v>
      </c>
      <c r="FG12" s="142">
        <f t="shared" si="56"/>
        <v>6</v>
      </c>
      <c r="FH12" s="33">
        <v>6</v>
      </c>
      <c r="FI12" s="33"/>
      <c r="FJ12" s="128">
        <f t="shared" si="57"/>
        <v>6</v>
      </c>
      <c r="FK12" s="33"/>
      <c r="FL12" s="33"/>
      <c r="FM12" s="142">
        <f t="shared" si="58"/>
        <v>0</v>
      </c>
      <c r="FN12" s="33"/>
      <c r="FO12" s="33"/>
      <c r="FP12" s="128">
        <f t="shared" si="59"/>
        <v>0</v>
      </c>
      <c r="FQ12" s="143">
        <f t="shared" si="60"/>
        <v>6</v>
      </c>
      <c r="FR12" s="126">
        <v>5</v>
      </c>
      <c r="FS12" s="127"/>
      <c r="FT12" s="128">
        <f t="shared" si="61"/>
        <v>1.7</v>
      </c>
      <c r="FU12" s="126">
        <v>5</v>
      </c>
      <c r="FV12" s="127"/>
      <c r="FW12" s="128">
        <f t="shared" si="62"/>
        <v>3.4</v>
      </c>
      <c r="FX12" s="126"/>
      <c r="FY12" s="126"/>
      <c r="FZ12" s="128">
        <f t="shared" si="63"/>
        <v>0</v>
      </c>
      <c r="GA12" s="126"/>
      <c r="GB12" s="126"/>
      <c r="GC12" s="128">
        <f t="shared" si="64"/>
        <v>0</v>
      </c>
      <c r="GD12" s="128">
        <f t="shared" si="65"/>
        <v>3.4</v>
      </c>
      <c r="GE12" s="33">
        <v>7</v>
      </c>
      <c r="GF12" s="33">
        <v>6</v>
      </c>
      <c r="GG12" s="142">
        <f t="shared" si="66"/>
        <v>6.3</v>
      </c>
      <c r="GH12" s="33">
        <v>6</v>
      </c>
      <c r="GI12" s="33"/>
      <c r="GJ12" s="128">
        <f t="shared" si="67"/>
        <v>6.2</v>
      </c>
      <c r="GK12" s="33"/>
      <c r="GL12" s="33"/>
      <c r="GM12" s="142">
        <f t="shared" si="68"/>
        <v>0</v>
      </c>
      <c r="GN12" s="33"/>
      <c r="GO12" s="33"/>
      <c r="GP12" s="128">
        <f t="shared" si="69"/>
        <v>0</v>
      </c>
      <c r="GQ12" s="143">
        <f t="shared" si="70"/>
        <v>6.2</v>
      </c>
      <c r="GR12" s="33"/>
      <c r="GS12" s="33"/>
      <c r="GT12" s="142">
        <f t="shared" si="71"/>
        <v>0</v>
      </c>
      <c r="GU12" s="33"/>
      <c r="GV12" s="33"/>
      <c r="GW12" s="128">
        <f t="shared" si="72"/>
        <v>0</v>
      </c>
      <c r="GX12" s="33"/>
      <c r="GY12" s="33"/>
      <c r="GZ12" s="142">
        <f t="shared" si="73"/>
        <v>0</v>
      </c>
      <c r="HA12" s="33"/>
      <c r="HB12" s="33"/>
      <c r="HC12" s="128">
        <f t="shared" si="74"/>
        <v>0</v>
      </c>
      <c r="HD12" s="143">
        <f t="shared" si="75"/>
        <v>0</v>
      </c>
      <c r="HE12" s="33">
        <v>6</v>
      </c>
      <c r="HF12" s="33">
        <v>6</v>
      </c>
      <c r="HG12" s="142">
        <f t="shared" si="76"/>
        <v>6</v>
      </c>
      <c r="HH12" s="33">
        <v>9</v>
      </c>
      <c r="HI12" s="33"/>
      <c r="HJ12" s="128">
        <f t="shared" si="77"/>
        <v>7.5</v>
      </c>
      <c r="HK12" s="33"/>
      <c r="HL12" s="33"/>
      <c r="HM12" s="142">
        <f t="shared" si="78"/>
        <v>0</v>
      </c>
      <c r="HN12" s="33"/>
      <c r="HO12" s="33"/>
      <c r="HP12" s="128">
        <f t="shared" si="79"/>
        <v>0</v>
      </c>
      <c r="HQ12" s="143">
        <f t="shared" si="80"/>
        <v>7.5</v>
      </c>
      <c r="HR12" s="33">
        <v>5</v>
      </c>
      <c r="HS12" s="33">
        <v>8</v>
      </c>
      <c r="HT12" s="142">
        <f t="shared" si="81"/>
        <v>7</v>
      </c>
      <c r="HU12" s="33">
        <v>6</v>
      </c>
      <c r="HV12" s="33"/>
      <c r="HW12" s="128">
        <f t="shared" si="82"/>
        <v>6.5</v>
      </c>
      <c r="HX12" s="33"/>
      <c r="HY12" s="33"/>
      <c r="HZ12" s="142">
        <f t="shared" si="83"/>
        <v>0</v>
      </c>
      <c r="IA12" s="33"/>
      <c r="IB12" s="33"/>
      <c r="IC12" s="128">
        <f t="shared" si="84"/>
        <v>0</v>
      </c>
      <c r="ID12" s="143">
        <f t="shared" si="85"/>
        <v>6.5</v>
      </c>
      <c r="IE12" s="33">
        <v>5</v>
      </c>
      <c r="IF12" s="33">
        <v>5</v>
      </c>
      <c r="IG12" s="34">
        <f t="shared" si="86"/>
        <v>5</v>
      </c>
      <c r="IH12" s="36"/>
      <c r="II12" s="33"/>
      <c r="IJ12" s="34">
        <f t="shared" si="87"/>
        <v>2.5</v>
      </c>
      <c r="IK12" s="33"/>
      <c r="IL12" s="33"/>
      <c r="IM12" s="142">
        <f t="shared" si="88"/>
        <v>0</v>
      </c>
      <c r="IN12" s="33"/>
      <c r="IO12" s="33"/>
      <c r="IP12" s="128">
        <f t="shared" si="89"/>
        <v>0</v>
      </c>
    </row>
    <row r="13" spans="1:250" s="40" customFormat="1" ht="22.5" customHeight="1">
      <c r="A13" s="183">
        <v>5</v>
      </c>
      <c r="B13" s="183" t="s">
        <v>114</v>
      </c>
      <c r="C13" s="183" t="s">
        <v>273</v>
      </c>
      <c r="D13" s="184" t="s">
        <v>575</v>
      </c>
      <c r="E13" s="185" t="str">
        <f t="shared" si="3"/>
        <v>1313DL1485</v>
      </c>
      <c r="F13" s="182" t="s">
        <v>576</v>
      </c>
      <c r="G13" s="186" t="s">
        <v>537</v>
      </c>
      <c r="H13" s="187" t="str">
        <f t="shared" si="0"/>
        <v>08/04/1997</v>
      </c>
      <c r="I13" s="188" t="s">
        <v>131</v>
      </c>
      <c r="J13" s="188" t="s">
        <v>166</v>
      </c>
      <c r="K13" s="189">
        <v>97</v>
      </c>
      <c r="L13" s="184" t="s">
        <v>577</v>
      </c>
      <c r="M13" s="183"/>
      <c r="N13" s="33"/>
      <c r="O13" s="33"/>
      <c r="P13" s="142">
        <f t="shared" si="4"/>
        <v>0</v>
      </c>
      <c r="Q13" s="33"/>
      <c r="R13" s="33"/>
      <c r="S13" s="128">
        <f t="shared" si="5"/>
        <v>0</v>
      </c>
      <c r="T13" s="33"/>
      <c r="U13" s="33"/>
      <c r="V13" s="142">
        <f t="shared" si="1"/>
        <v>0</v>
      </c>
      <c r="W13" s="33"/>
      <c r="X13" s="33"/>
      <c r="Y13" s="128">
        <f t="shared" si="6"/>
        <v>0</v>
      </c>
      <c r="Z13" s="143">
        <f t="shared" si="7"/>
        <v>0</v>
      </c>
      <c r="AA13" s="33"/>
      <c r="AB13" s="33"/>
      <c r="AC13" s="33"/>
      <c r="AD13" s="33"/>
      <c r="AE13" s="142">
        <f t="shared" si="8"/>
        <v>0</v>
      </c>
      <c r="AF13" s="33"/>
      <c r="AG13" s="33"/>
      <c r="AH13" s="128">
        <f t="shared" si="9"/>
        <v>0</v>
      </c>
      <c r="AI13" s="33"/>
      <c r="AJ13" s="33"/>
      <c r="AK13" s="142">
        <f t="shared" si="10"/>
        <v>0</v>
      </c>
      <c r="AL13" s="33"/>
      <c r="AM13" s="33"/>
      <c r="AN13" s="128">
        <f t="shared" si="11"/>
        <v>0</v>
      </c>
      <c r="AO13" s="143">
        <f t="shared" si="12"/>
        <v>0</v>
      </c>
      <c r="AP13" s="33"/>
      <c r="AQ13" s="33"/>
      <c r="AR13" s="142">
        <f t="shared" si="13"/>
        <v>0</v>
      </c>
      <c r="AS13" s="33"/>
      <c r="AT13" s="33"/>
      <c r="AU13" s="128">
        <f t="shared" si="14"/>
        <v>0</v>
      </c>
      <c r="AV13" s="33"/>
      <c r="AW13" s="33"/>
      <c r="AX13" s="142">
        <f t="shared" si="15"/>
        <v>0</v>
      </c>
      <c r="AY13" s="33"/>
      <c r="AZ13" s="33"/>
      <c r="BA13" s="128">
        <f t="shared" si="16"/>
        <v>0</v>
      </c>
      <c r="BB13" s="143">
        <f t="shared" si="17"/>
        <v>0</v>
      </c>
      <c r="BC13" s="33"/>
      <c r="BD13" s="33"/>
      <c r="BE13" s="142">
        <f t="shared" si="18"/>
        <v>0</v>
      </c>
      <c r="BF13" s="33"/>
      <c r="BG13" s="33"/>
      <c r="BH13" s="128">
        <f t="shared" si="19"/>
        <v>0</v>
      </c>
      <c r="BI13" s="33"/>
      <c r="BJ13" s="33"/>
      <c r="BK13" s="142">
        <f t="shared" si="20"/>
        <v>0</v>
      </c>
      <c r="BL13" s="33"/>
      <c r="BM13" s="33"/>
      <c r="BN13" s="128">
        <f t="shared" si="21"/>
        <v>0</v>
      </c>
      <c r="BO13" s="143">
        <f t="shared" si="22"/>
        <v>0</v>
      </c>
      <c r="BP13" s="33"/>
      <c r="BQ13" s="33"/>
      <c r="BR13" s="33"/>
      <c r="BS13" s="33"/>
      <c r="BT13" s="142">
        <f>ROUND((BP13+BR13*2)/3,1)</f>
        <v>0</v>
      </c>
      <c r="BU13" s="33"/>
      <c r="BV13" s="33"/>
      <c r="BW13" s="128">
        <f t="shared" si="23"/>
        <v>0</v>
      </c>
      <c r="BX13" s="33"/>
      <c r="BY13" s="33"/>
      <c r="BZ13" s="142">
        <f t="shared" si="24"/>
        <v>0</v>
      </c>
      <c r="CA13" s="33"/>
      <c r="CB13" s="33"/>
      <c r="CC13" s="128">
        <f t="shared" si="25"/>
        <v>0</v>
      </c>
      <c r="CD13" s="143">
        <f t="shared" si="26"/>
        <v>0</v>
      </c>
      <c r="CE13" s="33"/>
      <c r="CF13" s="33"/>
      <c r="CG13" s="142">
        <f t="shared" si="27"/>
        <v>0</v>
      </c>
      <c r="CH13" s="33"/>
      <c r="CI13" s="33"/>
      <c r="CJ13" s="128">
        <f t="shared" si="28"/>
        <v>0</v>
      </c>
      <c r="CK13" s="33"/>
      <c r="CL13" s="33"/>
      <c r="CM13" s="142">
        <f t="shared" si="29"/>
        <v>0</v>
      </c>
      <c r="CN13" s="33"/>
      <c r="CO13" s="33"/>
      <c r="CP13" s="128">
        <f t="shared" si="30"/>
        <v>0</v>
      </c>
      <c r="CQ13" s="143">
        <f t="shared" si="31"/>
        <v>0</v>
      </c>
      <c r="CR13" s="33"/>
      <c r="CS13" s="33"/>
      <c r="CT13" s="142">
        <f t="shared" si="32"/>
        <v>0</v>
      </c>
      <c r="CU13" s="33"/>
      <c r="CV13" s="33"/>
      <c r="CW13" s="128">
        <f t="shared" si="33"/>
        <v>0</v>
      </c>
      <c r="CX13" s="33"/>
      <c r="CY13" s="33"/>
      <c r="CZ13" s="142">
        <f t="shared" si="34"/>
        <v>0</v>
      </c>
      <c r="DA13" s="33"/>
      <c r="DB13" s="33"/>
      <c r="DC13" s="128">
        <f t="shared" si="35"/>
        <v>0</v>
      </c>
      <c r="DD13" s="143">
        <f t="shared" si="2"/>
        <v>0</v>
      </c>
      <c r="DE13" s="33"/>
      <c r="DF13" s="33"/>
      <c r="DG13" s="142">
        <f t="shared" si="36"/>
        <v>0</v>
      </c>
      <c r="DH13" s="33"/>
      <c r="DI13" s="33"/>
      <c r="DJ13" s="128">
        <f t="shared" si="37"/>
        <v>0</v>
      </c>
      <c r="DK13" s="33"/>
      <c r="DL13" s="33"/>
      <c r="DM13" s="142">
        <f t="shared" si="38"/>
        <v>0</v>
      </c>
      <c r="DN13" s="33"/>
      <c r="DO13" s="33"/>
      <c r="DP13" s="128">
        <f t="shared" si="39"/>
        <v>0</v>
      </c>
      <c r="DQ13" s="143">
        <f t="shared" si="40"/>
        <v>0</v>
      </c>
      <c r="DR13" s="33"/>
      <c r="DS13" s="33"/>
      <c r="DT13" s="142">
        <f t="shared" si="41"/>
        <v>0</v>
      </c>
      <c r="DU13" s="33"/>
      <c r="DV13" s="33"/>
      <c r="DW13" s="128">
        <f t="shared" si="42"/>
        <v>0</v>
      </c>
      <c r="DX13" s="33"/>
      <c r="DY13" s="33"/>
      <c r="DZ13" s="142">
        <f t="shared" si="43"/>
        <v>0</v>
      </c>
      <c r="EA13" s="33"/>
      <c r="EB13" s="33"/>
      <c r="EC13" s="128">
        <f t="shared" si="44"/>
        <v>0</v>
      </c>
      <c r="ED13" s="143">
        <f t="shared" si="45"/>
        <v>0</v>
      </c>
      <c r="EE13" s="33"/>
      <c r="EF13" s="33"/>
      <c r="EG13" s="142">
        <f t="shared" si="46"/>
        <v>0</v>
      </c>
      <c r="EH13" s="33"/>
      <c r="EI13" s="33"/>
      <c r="EJ13" s="128">
        <f t="shared" si="47"/>
        <v>0</v>
      </c>
      <c r="EK13" s="33"/>
      <c r="EL13" s="33"/>
      <c r="EM13" s="142">
        <f t="shared" si="48"/>
        <v>0</v>
      </c>
      <c r="EN13" s="33"/>
      <c r="EO13" s="33"/>
      <c r="EP13" s="128">
        <f t="shared" si="49"/>
        <v>0</v>
      </c>
      <c r="EQ13" s="143">
        <f t="shared" si="50"/>
        <v>0</v>
      </c>
      <c r="ER13" s="33"/>
      <c r="ES13" s="33"/>
      <c r="ET13" s="142">
        <f t="shared" si="51"/>
        <v>0</v>
      </c>
      <c r="EU13" s="33"/>
      <c r="EV13" s="33"/>
      <c r="EW13" s="128">
        <f t="shared" si="52"/>
        <v>0</v>
      </c>
      <c r="EX13" s="33"/>
      <c r="EY13" s="33"/>
      <c r="EZ13" s="142">
        <f t="shared" si="53"/>
        <v>0</v>
      </c>
      <c r="FA13" s="33"/>
      <c r="FB13" s="33"/>
      <c r="FC13" s="128">
        <f t="shared" si="54"/>
        <v>0</v>
      </c>
      <c r="FD13" s="143">
        <f t="shared" si="55"/>
        <v>0</v>
      </c>
      <c r="FE13" s="33"/>
      <c r="FF13" s="33"/>
      <c r="FG13" s="142">
        <f t="shared" si="56"/>
        <v>0</v>
      </c>
      <c r="FH13" s="33"/>
      <c r="FI13" s="33"/>
      <c r="FJ13" s="128">
        <f t="shared" si="57"/>
        <v>0</v>
      </c>
      <c r="FK13" s="33"/>
      <c r="FL13" s="33"/>
      <c r="FM13" s="142">
        <f t="shared" si="58"/>
        <v>0</v>
      </c>
      <c r="FN13" s="33"/>
      <c r="FO13" s="33"/>
      <c r="FP13" s="128">
        <f t="shared" si="59"/>
        <v>0</v>
      </c>
      <c r="FQ13" s="143">
        <f t="shared" si="60"/>
        <v>0</v>
      </c>
      <c r="FR13" s="33"/>
      <c r="FS13" s="33"/>
      <c r="FT13" s="142">
        <f t="shared" si="61"/>
        <v>0</v>
      </c>
      <c r="FU13" s="33"/>
      <c r="FV13" s="33"/>
      <c r="FW13" s="128">
        <f t="shared" si="62"/>
        <v>0</v>
      </c>
      <c r="FX13" s="33"/>
      <c r="FY13" s="33"/>
      <c r="FZ13" s="142">
        <f t="shared" si="63"/>
        <v>0</v>
      </c>
      <c r="GA13" s="33"/>
      <c r="GB13" s="33"/>
      <c r="GC13" s="128">
        <f t="shared" si="64"/>
        <v>0</v>
      </c>
      <c r="GD13" s="143">
        <f t="shared" si="65"/>
        <v>0</v>
      </c>
      <c r="GE13" s="50">
        <v>5</v>
      </c>
      <c r="GF13" s="50">
        <v>6</v>
      </c>
      <c r="GG13" s="128">
        <f t="shared" si="66"/>
        <v>5.7</v>
      </c>
      <c r="GH13" s="126"/>
      <c r="GI13" s="126"/>
      <c r="GJ13" s="128">
        <f t="shared" si="67"/>
        <v>2.9</v>
      </c>
      <c r="GK13" s="126"/>
      <c r="GL13" s="126"/>
      <c r="GM13" s="128">
        <f t="shared" si="68"/>
        <v>0</v>
      </c>
      <c r="GN13" s="126"/>
      <c r="GO13" s="126"/>
      <c r="GP13" s="128">
        <f t="shared" si="69"/>
        <v>0</v>
      </c>
      <c r="GQ13" s="128">
        <f t="shared" si="70"/>
        <v>2.9</v>
      </c>
      <c r="GR13" s="33"/>
      <c r="GS13" s="33"/>
      <c r="GT13" s="142">
        <f t="shared" si="71"/>
        <v>0</v>
      </c>
      <c r="GU13" s="33"/>
      <c r="GV13" s="33"/>
      <c r="GW13" s="128">
        <f t="shared" si="72"/>
        <v>0</v>
      </c>
      <c r="GX13" s="33"/>
      <c r="GY13" s="33"/>
      <c r="GZ13" s="142">
        <f t="shared" si="73"/>
        <v>0</v>
      </c>
      <c r="HA13" s="33"/>
      <c r="HB13" s="33"/>
      <c r="HC13" s="128">
        <f t="shared" si="74"/>
        <v>0</v>
      </c>
      <c r="HD13" s="143">
        <f t="shared" si="75"/>
        <v>0</v>
      </c>
      <c r="HE13" s="33"/>
      <c r="HF13" s="33"/>
      <c r="HG13" s="142">
        <f t="shared" si="76"/>
        <v>0</v>
      </c>
      <c r="HH13" s="33"/>
      <c r="HI13" s="33"/>
      <c r="HJ13" s="128">
        <f t="shared" si="77"/>
        <v>0</v>
      </c>
      <c r="HK13" s="33"/>
      <c r="HL13" s="33"/>
      <c r="HM13" s="142">
        <f t="shared" si="78"/>
        <v>0</v>
      </c>
      <c r="HN13" s="33"/>
      <c r="HO13" s="33"/>
      <c r="HP13" s="128">
        <f t="shared" si="79"/>
        <v>0</v>
      </c>
      <c r="HQ13" s="143">
        <f t="shared" si="80"/>
        <v>0</v>
      </c>
      <c r="HR13" s="33">
        <v>6</v>
      </c>
      <c r="HS13" s="36"/>
      <c r="HT13" s="142">
        <f t="shared" si="81"/>
        <v>2</v>
      </c>
      <c r="HU13" s="36"/>
      <c r="HV13" s="33"/>
      <c r="HW13" s="128">
        <f t="shared" si="82"/>
        <v>1</v>
      </c>
      <c r="HX13" s="33"/>
      <c r="HY13" s="33"/>
      <c r="HZ13" s="142">
        <f t="shared" si="83"/>
        <v>0</v>
      </c>
      <c r="IA13" s="33"/>
      <c r="IB13" s="33"/>
      <c r="IC13" s="128">
        <f t="shared" si="84"/>
        <v>0</v>
      </c>
      <c r="ID13" s="143">
        <f t="shared" si="85"/>
        <v>1</v>
      </c>
      <c r="IE13" s="33"/>
      <c r="IF13" s="33"/>
      <c r="IG13" s="34">
        <f t="shared" si="86"/>
        <v>0</v>
      </c>
      <c r="IH13" s="33"/>
      <c r="II13" s="33"/>
      <c r="IJ13" s="34">
        <f t="shared" si="87"/>
        <v>0</v>
      </c>
      <c r="IK13" s="33"/>
      <c r="IL13" s="33"/>
      <c r="IM13" s="142">
        <f t="shared" si="88"/>
        <v>0</v>
      </c>
      <c r="IN13" s="33"/>
      <c r="IO13" s="33"/>
      <c r="IP13" s="128">
        <f t="shared" si="89"/>
        <v>0</v>
      </c>
    </row>
    <row r="14" spans="1:250" s="40" customFormat="1" ht="22.5" customHeight="1">
      <c r="A14" s="30">
        <v>6</v>
      </c>
      <c r="B14" s="30" t="s">
        <v>114</v>
      </c>
      <c r="C14" s="30" t="s">
        <v>273</v>
      </c>
      <c r="D14" s="31" t="s">
        <v>578</v>
      </c>
      <c r="E14" s="65" t="str">
        <f t="shared" si="3"/>
        <v>1313DL1496</v>
      </c>
      <c r="F14" s="42" t="s">
        <v>579</v>
      </c>
      <c r="G14" s="43" t="s">
        <v>225</v>
      </c>
      <c r="H14" s="66" t="str">
        <f t="shared" si="0"/>
        <v>31/07/1994</v>
      </c>
      <c r="I14" s="88" t="s">
        <v>580</v>
      </c>
      <c r="J14" s="88" t="s">
        <v>236</v>
      </c>
      <c r="K14" s="89">
        <v>94</v>
      </c>
      <c r="L14" s="31" t="s">
        <v>581</v>
      </c>
      <c r="M14" s="30"/>
      <c r="N14" s="33"/>
      <c r="O14" s="33"/>
      <c r="P14" s="142">
        <f t="shared" si="4"/>
        <v>0</v>
      </c>
      <c r="Q14" s="33"/>
      <c r="R14" s="33"/>
      <c r="S14" s="128">
        <f t="shared" si="5"/>
        <v>0</v>
      </c>
      <c r="T14" s="33"/>
      <c r="U14" s="33"/>
      <c r="V14" s="142">
        <f t="shared" si="1"/>
        <v>0</v>
      </c>
      <c r="W14" s="33"/>
      <c r="X14" s="33"/>
      <c r="Y14" s="128">
        <f t="shared" si="6"/>
        <v>0</v>
      </c>
      <c r="Z14" s="143">
        <f t="shared" si="7"/>
        <v>0</v>
      </c>
      <c r="AA14" s="33"/>
      <c r="AB14" s="33"/>
      <c r="AC14" s="33"/>
      <c r="AD14" s="33"/>
      <c r="AE14" s="142">
        <f t="shared" si="8"/>
        <v>0</v>
      </c>
      <c r="AF14" s="33"/>
      <c r="AG14" s="33"/>
      <c r="AH14" s="128">
        <f t="shared" si="9"/>
        <v>0</v>
      </c>
      <c r="AI14" s="33"/>
      <c r="AJ14" s="33"/>
      <c r="AK14" s="142">
        <f t="shared" si="10"/>
        <v>0</v>
      </c>
      <c r="AL14" s="33"/>
      <c r="AM14" s="33"/>
      <c r="AN14" s="128">
        <f t="shared" si="11"/>
        <v>0</v>
      </c>
      <c r="AO14" s="143">
        <f t="shared" si="12"/>
        <v>0</v>
      </c>
      <c r="AP14" s="33">
        <v>5</v>
      </c>
      <c r="AQ14" s="33">
        <v>5</v>
      </c>
      <c r="AR14" s="142">
        <f t="shared" si="13"/>
        <v>5</v>
      </c>
      <c r="AS14" s="33">
        <v>5</v>
      </c>
      <c r="AT14" s="33"/>
      <c r="AU14" s="128">
        <f t="shared" si="14"/>
        <v>5</v>
      </c>
      <c r="AV14" s="33"/>
      <c r="AW14" s="33"/>
      <c r="AX14" s="142">
        <f t="shared" si="15"/>
        <v>0</v>
      </c>
      <c r="AY14" s="33"/>
      <c r="AZ14" s="33"/>
      <c r="BA14" s="128">
        <f t="shared" si="16"/>
        <v>0</v>
      </c>
      <c r="BB14" s="143">
        <f t="shared" si="17"/>
        <v>5</v>
      </c>
      <c r="BC14" s="33">
        <v>5</v>
      </c>
      <c r="BD14" s="33">
        <v>7</v>
      </c>
      <c r="BE14" s="142">
        <f t="shared" si="18"/>
        <v>6.3</v>
      </c>
      <c r="BF14" s="36"/>
      <c r="BG14" s="33"/>
      <c r="BH14" s="128">
        <f t="shared" si="19"/>
        <v>3.2</v>
      </c>
      <c r="BI14" s="33"/>
      <c r="BJ14" s="33"/>
      <c r="BK14" s="142">
        <f t="shared" si="20"/>
        <v>0</v>
      </c>
      <c r="BL14" s="33"/>
      <c r="BM14" s="33"/>
      <c r="BN14" s="128">
        <f t="shared" si="21"/>
        <v>0</v>
      </c>
      <c r="BO14" s="143">
        <f t="shared" si="22"/>
        <v>3.2</v>
      </c>
      <c r="BP14" s="126">
        <v>4</v>
      </c>
      <c r="BQ14" s="126"/>
      <c r="BR14" s="126">
        <v>5</v>
      </c>
      <c r="BS14" s="126"/>
      <c r="BT14" s="128">
        <f>ROUND((BP14+BR14*2)/3,1)</f>
        <v>4.7</v>
      </c>
      <c r="BU14" s="126">
        <v>4</v>
      </c>
      <c r="BV14" s="126"/>
      <c r="BW14" s="128">
        <f t="shared" si="23"/>
        <v>4.4</v>
      </c>
      <c r="BX14" s="126"/>
      <c r="BY14" s="126"/>
      <c r="BZ14" s="128">
        <f t="shared" si="24"/>
        <v>0</v>
      </c>
      <c r="CA14" s="126"/>
      <c r="CB14" s="126"/>
      <c r="CC14" s="128">
        <f t="shared" si="25"/>
        <v>0</v>
      </c>
      <c r="CD14" s="128">
        <f t="shared" si="26"/>
        <v>4.4</v>
      </c>
      <c r="CE14" s="33">
        <v>5</v>
      </c>
      <c r="CF14" s="33">
        <v>5</v>
      </c>
      <c r="CG14" s="142">
        <f t="shared" si="27"/>
        <v>5</v>
      </c>
      <c r="CH14" s="33">
        <v>8</v>
      </c>
      <c r="CI14" s="33"/>
      <c r="CJ14" s="128">
        <f t="shared" si="28"/>
        <v>6.5</v>
      </c>
      <c r="CK14" s="33"/>
      <c r="CL14" s="33"/>
      <c r="CM14" s="142">
        <f t="shared" si="29"/>
        <v>0</v>
      </c>
      <c r="CN14" s="33"/>
      <c r="CO14" s="33"/>
      <c r="CP14" s="128">
        <f t="shared" si="30"/>
        <v>0</v>
      </c>
      <c r="CQ14" s="143">
        <f t="shared" si="31"/>
        <v>6.5</v>
      </c>
      <c r="CR14" s="33">
        <v>7</v>
      </c>
      <c r="CS14" s="33">
        <v>7</v>
      </c>
      <c r="CT14" s="142">
        <f t="shared" si="32"/>
        <v>7</v>
      </c>
      <c r="CU14" s="33"/>
      <c r="CV14" s="33"/>
      <c r="CW14" s="128">
        <f t="shared" si="33"/>
        <v>3.5</v>
      </c>
      <c r="CX14" s="33"/>
      <c r="CY14" s="33"/>
      <c r="CZ14" s="142">
        <f t="shared" si="34"/>
        <v>0</v>
      </c>
      <c r="DA14" s="33"/>
      <c r="DB14" s="33"/>
      <c r="DC14" s="128">
        <f t="shared" si="35"/>
        <v>0</v>
      </c>
      <c r="DD14" s="143">
        <f t="shared" si="2"/>
        <v>3.5</v>
      </c>
      <c r="DE14" s="33">
        <v>7</v>
      </c>
      <c r="DF14" s="33">
        <v>8</v>
      </c>
      <c r="DG14" s="142">
        <f t="shared" si="36"/>
        <v>7.7</v>
      </c>
      <c r="DH14" s="33"/>
      <c r="DI14" s="33"/>
      <c r="DJ14" s="128">
        <f t="shared" si="37"/>
        <v>3.9</v>
      </c>
      <c r="DK14" s="33"/>
      <c r="DL14" s="33"/>
      <c r="DM14" s="142">
        <f t="shared" si="38"/>
        <v>0</v>
      </c>
      <c r="DN14" s="33"/>
      <c r="DO14" s="33"/>
      <c r="DP14" s="128">
        <f t="shared" si="39"/>
        <v>0</v>
      </c>
      <c r="DQ14" s="143">
        <f t="shared" si="40"/>
        <v>3.9</v>
      </c>
      <c r="DR14" s="33"/>
      <c r="DS14" s="33"/>
      <c r="DT14" s="142">
        <f t="shared" si="41"/>
        <v>0</v>
      </c>
      <c r="DU14" s="33"/>
      <c r="DV14" s="33"/>
      <c r="DW14" s="128">
        <f t="shared" si="42"/>
        <v>0</v>
      </c>
      <c r="DX14" s="33"/>
      <c r="DY14" s="33"/>
      <c r="DZ14" s="142">
        <f t="shared" si="43"/>
        <v>0</v>
      </c>
      <c r="EA14" s="33"/>
      <c r="EB14" s="33"/>
      <c r="EC14" s="128">
        <f t="shared" si="44"/>
        <v>0</v>
      </c>
      <c r="ED14" s="143">
        <f t="shared" si="45"/>
        <v>0</v>
      </c>
      <c r="EE14" s="33"/>
      <c r="EF14" s="33"/>
      <c r="EG14" s="142">
        <f t="shared" si="46"/>
        <v>0</v>
      </c>
      <c r="EH14" s="33"/>
      <c r="EI14" s="33"/>
      <c r="EJ14" s="128">
        <f t="shared" si="47"/>
        <v>0</v>
      </c>
      <c r="EK14" s="33"/>
      <c r="EL14" s="33"/>
      <c r="EM14" s="142">
        <f t="shared" si="48"/>
        <v>0</v>
      </c>
      <c r="EN14" s="33"/>
      <c r="EO14" s="33"/>
      <c r="EP14" s="128">
        <f t="shared" si="49"/>
        <v>0</v>
      </c>
      <c r="EQ14" s="143">
        <f t="shared" si="50"/>
        <v>0</v>
      </c>
      <c r="ER14" s="33"/>
      <c r="ES14" s="33"/>
      <c r="ET14" s="142">
        <f t="shared" si="51"/>
        <v>0</v>
      </c>
      <c r="EU14" s="33"/>
      <c r="EV14" s="33"/>
      <c r="EW14" s="128">
        <f t="shared" si="52"/>
        <v>0</v>
      </c>
      <c r="EX14" s="33"/>
      <c r="EY14" s="33"/>
      <c r="EZ14" s="142">
        <f t="shared" si="53"/>
        <v>0</v>
      </c>
      <c r="FA14" s="33"/>
      <c r="FB14" s="33"/>
      <c r="FC14" s="128">
        <f t="shared" si="54"/>
        <v>0</v>
      </c>
      <c r="FD14" s="143">
        <f t="shared" si="55"/>
        <v>0</v>
      </c>
      <c r="FE14" s="126">
        <v>6</v>
      </c>
      <c r="FF14" s="126">
        <v>7</v>
      </c>
      <c r="FG14" s="142">
        <f t="shared" si="56"/>
        <v>6</v>
      </c>
      <c r="FH14" s="126">
        <v>3</v>
      </c>
      <c r="FI14" s="127"/>
      <c r="FJ14" s="128">
        <f t="shared" si="57"/>
        <v>4.5</v>
      </c>
      <c r="FK14" s="126"/>
      <c r="FL14" s="126"/>
      <c r="FM14" s="142">
        <f t="shared" si="58"/>
        <v>0</v>
      </c>
      <c r="FN14" s="126"/>
      <c r="FO14" s="126"/>
      <c r="FP14" s="128">
        <f t="shared" si="59"/>
        <v>0</v>
      </c>
      <c r="FQ14" s="143">
        <f t="shared" si="60"/>
        <v>4.5</v>
      </c>
      <c r="FR14" s="127"/>
      <c r="FS14" s="126">
        <v>5</v>
      </c>
      <c r="FT14" s="128">
        <f t="shared" si="61"/>
        <v>3.3</v>
      </c>
      <c r="FU14" s="126">
        <v>6</v>
      </c>
      <c r="FV14" s="126">
        <v>7</v>
      </c>
      <c r="FW14" s="128">
        <f t="shared" si="62"/>
        <v>5.2</v>
      </c>
      <c r="FX14" s="126"/>
      <c r="FY14" s="126"/>
      <c r="FZ14" s="128">
        <f t="shared" si="63"/>
        <v>0</v>
      </c>
      <c r="GA14" s="126"/>
      <c r="GB14" s="126"/>
      <c r="GC14" s="128">
        <f t="shared" si="64"/>
        <v>0</v>
      </c>
      <c r="GD14" s="128">
        <f t="shared" si="65"/>
        <v>5.2</v>
      </c>
      <c r="GE14" s="33">
        <v>7</v>
      </c>
      <c r="GF14" s="33">
        <v>9</v>
      </c>
      <c r="GG14" s="142">
        <f t="shared" si="66"/>
        <v>8.3</v>
      </c>
      <c r="GH14" s="33">
        <v>7</v>
      </c>
      <c r="GI14" s="33"/>
      <c r="GJ14" s="128">
        <f t="shared" si="67"/>
        <v>7.7</v>
      </c>
      <c r="GK14" s="33"/>
      <c r="GL14" s="33"/>
      <c r="GM14" s="142">
        <f t="shared" si="68"/>
        <v>0</v>
      </c>
      <c r="GN14" s="33"/>
      <c r="GO14" s="33"/>
      <c r="GP14" s="128">
        <f t="shared" si="69"/>
        <v>0</v>
      </c>
      <c r="GQ14" s="143">
        <f t="shared" si="70"/>
        <v>7.7</v>
      </c>
      <c r="GR14" s="33"/>
      <c r="GS14" s="33"/>
      <c r="GT14" s="142">
        <f t="shared" si="71"/>
        <v>0</v>
      </c>
      <c r="GU14" s="33"/>
      <c r="GV14" s="33"/>
      <c r="GW14" s="128">
        <f t="shared" si="72"/>
        <v>0</v>
      </c>
      <c r="GX14" s="33"/>
      <c r="GY14" s="33"/>
      <c r="GZ14" s="142">
        <f t="shared" si="73"/>
        <v>0</v>
      </c>
      <c r="HA14" s="33"/>
      <c r="HB14" s="33"/>
      <c r="HC14" s="128">
        <f t="shared" si="74"/>
        <v>0</v>
      </c>
      <c r="HD14" s="143">
        <f t="shared" si="75"/>
        <v>0</v>
      </c>
      <c r="HE14" s="126">
        <v>9</v>
      </c>
      <c r="HF14" s="126">
        <v>7</v>
      </c>
      <c r="HG14" s="128">
        <f t="shared" si="76"/>
        <v>7.7</v>
      </c>
      <c r="HH14" s="127"/>
      <c r="HI14" s="126"/>
      <c r="HJ14" s="128">
        <f t="shared" si="77"/>
        <v>3.9</v>
      </c>
      <c r="HK14" s="126"/>
      <c r="HL14" s="126"/>
      <c r="HM14" s="128">
        <f t="shared" si="78"/>
        <v>0</v>
      </c>
      <c r="HN14" s="126"/>
      <c r="HO14" s="126"/>
      <c r="HP14" s="128">
        <f t="shared" si="79"/>
        <v>0</v>
      </c>
      <c r="HQ14" s="128">
        <f t="shared" si="80"/>
        <v>3.9</v>
      </c>
      <c r="HR14" s="33"/>
      <c r="HS14" s="33"/>
      <c r="HT14" s="142">
        <f t="shared" si="81"/>
        <v>0</v>
      </c>
      <c r="HU14" s="33"/>
      <c r="HV14" s="33"/>
      <c r="HW14" s="128">
        <f t="shared" si="82"/>
        <v>0</v>
      </c>
      <c r="HX14" s="33"/>
      <c r="HY14" s="33"/>
      <c r="HZ14" s="142">
        <f t="shared" si="83"/>
        <v>0</v>
      </c>
      <c r="IA14" s="33"/>
      <c r="IB14" s="33"/>
      <c r="IC14" s="128">
        <f t="shared" si="84"/>
        <v>0</v>
      </c>
      <c r="ID14" s="143">
        <f t="shared" si="85"/>
        <v>0</v>
      </c>
      <c r="IE14" s="33">
        <v>5</v>
      </c>
      <c r="IF14" s="33">
        <v>6</v>
      </c>
      <c r="IG14" s="34">
        <f t="shared" si="86"/>
        <v>5.7</v>
      </c>
      <c r="IH14" s="33">
        <v>8</v>
      </c>
      <c r="II14" s="33"/>
      <c r="IJ14" s="34">
        <f t="shared" si="87"/>
        <v>6.9</v>
      </c>
      <c r="IK14" s="33">
        <v>8</v>
      </c>
      <c r="IL14" s="33">
        <v>8</v>
      </c>
      <c r="IM14" s="142">
        <f t="shared" si="88"/>
        <v>8</v>
      </c>
      <c r="IN14" s="33">
        <v>8</v>
      </c>
      <c r="IO14" s="33"/>
      <c r="IP14" s="128">
        <f t="shared" si="89"/>
        <v>8</v>
      </c>
    </row>
    <row r="15" spans="1:250" s="40" customFormat="1" ht="22.5" customHeight="1">
      <c r="A15" s="30">
        <v>7</v>
      </c>
      <c r="B15" s="30" t="s">
        <v>114</v>
      </c>
      <c r="C15" s="30" t="s">
        <v>273</v>
      </c>
      <c r="D15" s="31" t="s">
        <v>409</v>
      </c>
      <c r="E15" s="65" t="str">
        <f t="shared" si="3"/>
        <v>1313DL1408</v>
      </c>
      <c r="F15" s="42" t="s">
        <v>619</v>
      </c>
      <c r="G15" s="43" t="s">
        <v>620</v>
      </c>
      <c r="H15" s="141" t="str">
        <f t="shared" si="0"/>
        <v>30/10/1994</v>
      </c>
      <c r="I15" s="88" t="s">
        <v>215</v>
      </c>
      <c r="J15" s="88" t="s">
        <v>210</v>
      </c>
      <c r="K15" s="89">
        <v>94</v>
      </c>
      <c r="L15" s="31"/>
      <c r="M15" s="30"/>
      <c r="N15" s="33"/>
      <c r="O15" s="33"/>
      <c r="P15" s="142">
        <f t="shared" si="4"/>
        <v>0</v>
      </c>
      <c r="Q15" s="33"/>
      <c r="R15" s="33"/>
      <c r="S15" s="128">
        <f t="shared" si="5"/>
        <v>0</v>
      </c>
      <c r="T15" s="33"/>
      <c r="U15" s="33"/>
      <c r="V15" s="142">
        <f t="shared" si="1"/>
        <v>0</v>
      </c>
      <c r="W15" s="33"/>
      <c r="X15" s="33"/>
      <c r="Y15" s="128">
        <f t="shared" si="6"/>
        <v>0</v>
      </c>
      <c r="Z15" s="143">
        <f t="shared" si="7"/>
        <v>0</v>
      </c>
      <c r="AA15" s="33"/>
      <c r="AB15" s="33"/>
      <c r="AC15" s="33"/>
      <c r="AD15" s="33"/>
      <c r="AE15" s="142">
        <f t="shared" si="8"/>
        <v>0</v>
      </c>
      <c r="AF15" s="33"/>
      <c r="AG15" s="33"/>
      <c r="AH15" s="128">
        <f t="shared" si="9"/>
        <v>0</v>
      </c>
      <c r="AI15" s="33"/>
      <c r="AJ15" s="33"/>
      <c r="AK15" s="142">
        <f t="shared" si="10"/>
        <v>0</v>
      </c>
      <c r="AL15" s="33"/>
      <c r="AM15" s="33"/>
      <c r="AN15" s="128">
        <f t="shared" si="11"/>
        <v>0</v>
      </c>
      <c r="AO15" s="143">
        <f t="shared" si="12"/>
        <v>0</v>
      </c>
      <c r="AP15" s="33"/>
      <c r="AQ15" s="33"/>
      <c r="AR15" s="142">
        <f t="shared" si="13"/>
        <v>0</v>
      </c>
      <c r="AS15" s="33"/>
      <c r="AT15" s="33"/>
      <c r="AU15" s="128">
        <f t="shared" si="14"/>
        <v>0</v>
      </c>
      <c r="AV15" s="33"/>
      <c r="AW15" s="33"/>
      <c r="AX15" s="142">
        <f t="shared" si="15"/>
        <v>0</v>
      </c>
      <c r="AY15" s="33"/>
      <c r="AZ15" s="33"/>
      <c r="BA15" s="128">
        <f t="shared" si="16"/>
        <v>0</v>
      </c>
      <c r="BB15" s="143">
        <f t="shared" si="17"/>
        <v>0</v>
      </c>
      <c r="BC15" s="33"/>
      <c r="BD15" s="33"/>
      <c r="BE15" s="142">
        <f t="shared" si="18"/>
        <v>0</v>
      </c>
      <c r="BF15" s="33"/>
      <c r="BG15" s="33"/>
      <c r="BH15" s="128">
        <f t="shared" si="19"/>
        <v>0</v>
      </c>
      <c r="BI15" s="33"/>
      <c r="BJ15" s="33"/>
      <c r="BK15" s="142">
        <f t="shared" si="20"/>
        <v>0</v>
      </c>
      <c r="BL15" s="33"/>
      <c r="BM15" s="33"/>
      <c r="BN15" s="128">
        <f t="shared" si="21"/>
        <v>0</v>
      </c>
      <c r="BO15" s="143">
        <f t="shared" si="22"/>
        <v>0</v>
      </c>
      <c r="BP15" s="33"/>
      <c r="BQ15" s="33"/>
      <c r="BR15" s="33"/>
      <c r="BS15" s="33"/>
      <c r="BT15" s="142">
        <f>ROUND((BP15+BR15*2)/3,1)</f>
        <v>0</v>
      </c>
      <c r="BU15" s="33"/>
      <c r="BV15" s="33"/>
      <c r="BW15" s="128">
        <f t="shared" si="23"/>
        <v>0</v>
      </c>
      <c r="BX15" s="33"/>
      <c r="BY15" s="33"/>
      <c r="BZ15" s="142">
        <f t="shared" si="24"/>
        <v>0</v>
      </c>
      <c r="CA15" s="33"/>
      <c r="CB15" s="33"/>
      <c r="CC15" s="128">
        <f t="shared" si="25"/>
        <v>0</v>
      </c>
      <c r="CD15" s="143">
        <f t="shared" si="26"/>
        <v>0</v>
      </c>
      <c r="CE15" s="33"/>
      <c r="CF15" s="33"/>
      <c r="CG15" s="142">
        <f t="shared" si="27"/>
        <v>0</v>
      </c>
      <c r="CH15" s="33"/>
      <c r="CI15" s="33"/>
      <c r="CJ15" s="128">
        <f t="shared" si="28"/>
        <v>0</v>
      </c>
      <c r="CK15" s="33"/>
      <c r="CL15" s="33"/>
      <c r="CM15" s="142">
        <f t="shared" si="29"/>
        <v>0</v>
      </c>
      <c r="CN15" s="33"/>
      <c r="CO15" s="33"/>
      <c r="CP15" s="128">
        <f t="shared" si="30"/>
        <v>0</v>
      </c>
      <c r="CQ15" s="143">
        <f t="shared" si="31"/>
        <v>0</v>
      </c>
      <c r="CR15" s="33"/>
      <c r="CS15" s="33"/>
      <c r="CT15" s="142">
        <f t="shared" si="32"/>
        <v>0</v>
      </c>
      <c r="CU15" s="33"/>
      <c r="CV15" s="33"/>
      <c r="CW15" s="128">
        <f t="shared" si="33"/>
        <v>0</v>
      </c>
      <c r="CX15" s="33"/>
      <c r="CY15" s="33"/>
      <c r="CZ15" s="142">
        <f t="shared" si="34"/>
        <v>0</v>
      </c>
      <c r="DA15" s="33"/>
      <c r="DB15" s="33"/>
      <c r="DC15" s="128">
        <f t="shared" si="35"/>
        <v>0</v>
      </c>
      <c r="DD15" s="143">
        <f t="shared" si="2"/>
        <v>0</v>
      </c>
      <c r="DE15" s="33"/>
      <c r="DF15" s="33"/>
      <c r="DG15" s="142">
        <f t="shared" si="36"/>
        <v>0</v>
      </c>
      <c r="DH15" s="33"/>
      <c r="DI15" s="33"/>
      <c r="DJ15" s="128">
        <f t="shared" si="37"/>
        <v>0</v>
      </c>
      <c r="DK15" s="33"/>
      <c r="DL15" s="33"/>
      <c r="DM15" s="142">
        <f t="shared" si="38"/>
        <v>0</v>
      </c>
      <c r="DN15" s="33"/>
      <c r="DO15" s="33"/>
      <c r="DP15" s="128">
        <f t="shared" si="39"/>
        <v>0</v>
      </c>
      <c r="DQ15" s="143">
        <f t="shared" si="40"/>
        <v>0</v>
      </c>
      <c r="DR15" s="33"/>
      <c r="DS15" s="33"/>
      <c r="DT15" s="142">
        <f t="shared" si="41"/>
        <v>0</v>
      </c>
      <c r="DU15" s="33"/>
      <c r="DV15" s="33"/>
      <c r="DW15" s="128">
        <f t="shared" si="42"/>
        <v>0</v>
      </c>
      <c r="DX15" s="33"/>
      <c r="DY15" s="33"/>
      <c r="DZ15" s="142">
        <f t="shared" si="43"/>
        <v>0</v>
      </c>
      <c r="EA15" s="33"/>
      <c r="EB15" s="33"/>
      <c r="EC15" s="128">
        <f t="shared" si="44"/>
        <v>0</v>
      </c>
      <c r="ED15" s="143">
        <f t="shared" si="45"/>
        <v>0</v>
      </c>
      <c r="EE15" s="33"/>
      <c r="EF15" s="33"/>
      <c r="EG15" s="142">
        <f t="shared" si="46"/>
        <v>0</v>
      </c>
      <c r="EH15" s="33"/>
      <c r="EI15" s="33"/>
      <c r="EJ15" s="128">
        <f t="shared" si="47"/>
        <v>0</v>
      </c>
      <c r="EK15" s="33"/>
      <c r="EL15" s="33"/>
      <c r="EM15" s="142">
        <f t="shared" si="48"/>
        <v>0</v>
      </c>
      <c r="EN15" s="33"/>
      <c r="EO15" s="33"/>
      <c r="EP15" s="128">
        <f t="shared" si="49"/>
        <v>0</v>
      </c>
      <c r="EQ15" s="143">
        <f t="shared" si="50"/>
        <v>0</v>
      </c>
      <c r="ER15" s="33"/>
      <c r="ES15" s="33"/>
      <c r="ET15" s="142">
        <f t="shared" si="51"/>
        <v>0</v>
      </c>
      <c r="EU15" s="33"/>
      <c r="EV15" s="33"/>
      <c r="EW15" s="128">
        <f t="shared" si="52"/>
        <v>0</v>
      </c>
      <c r="EX15" s="33"/>
      <c r="EY15" s="33"/>
      <c r="EZ15" s="142">
        <f t="shared" si="53"/>
        <v>0</v>
      </c>
      <c r="FA15" s="33"/>
      <c r="FB15" s="33"/>
      <c r="FC15" s="128">
        <f t="shared" si="54"/>
        <v>0</v>
      </c>
      <c r="FD15" s="143">
        <f t="shared" si="55"/>
        <v>0</v>
      </c>
      <c r="FE15" s="33"/>
      <c r="FF15" s="33"/>
      <c r="FG15" s="142">
        <f t="shared" si="56"/>
        <v>0</v>
      </c>
      <c r="FH15" s="33"/>
      <c r="FI15" s="33"/>
      <c r="FJ15" s="128">
        <f t="shared" si="57"/>
        <v>0</v>
      </c>
      <c r="FK15" s="33"/>
      <c r="FL15" s="33"/>
      <c r="FM15" s="142">
        <f t="shared" si="58"/>
        <v>0</v>
      </c>
      <c r="FN15" s="33"/>
      <c r="FO15" s="33"/>
      <c r="FP15" s="128">
        <f t="shared" si="59"/>
        <v>0</v>
      </c>
      <c r="FQ15" s="143">
        <f t="shared" si="60"/>
        <v>0</v>
      </c>
      <c r="FR15" s="126">
        <v>5</v>
      </c>
      <c r="FS15" s="127"/>
      <c r="FT15" s="128">
        <f t="shared" si="61"/>
        <v>1.7</v>
      </c>
      <c r="FU15" s="127"/>
      <c r="FV15" s="127"/>
      <c r="FW15" s="128">
        <f t="shared" si="62"/>
        <v>0.9</v>
      </c>
      <c r="FX15" s="126"/>
      <c r="FY15" s="126"/>
      <c r="FZ15" s="128">
        <f t="shared" si="63"/>
        <v>0</v>
      </c>
      <c r="GA15" s="126"/>
      <c r="GB15" s="126"/>
      <c r="GC15" s="128">
        <f t="shared" si="64"/>
        <v>0</v>
      </c>
      <c r="GD15" s="128">
        <f t="shared" si="65"/>
        <v>0.9</v>
      </c>
      <c r="GE15" s="33"/>
      <c r="GF15" s="33"/>
      <c r="GG15" s="142">
        <f t="shared" si="66"/>
        <v>0</v>
      </c>
      <c r="GH15" s="33"/>
      <c r="GI15" s="33"/>
      <c r="GJ15" s="128">
        <f t="shared" si="67"/>
        <v>0</v>
      </c>
      <c r="GK15" s="33"/>
      <c r="GL15" s="33"/>
      <c r="GM15" s="142">
        <f t="shared" si="68"/>
        <v>0</v>
      </c>
      <c r="GN15" s="33"/>
      <c r="GO15" s="33"/>
      <c r="GP15" s="128">
        <f t="shared" si="69"/>
        <v>0</v>
      </c>
      <c r="GQ15" s="143">
        <f t="shared" si="70"/>
        <v>0</v>
      </c>
      <c r="GR15" s="33"/>
      <c r="GS15" s="33"/>
      <c r="GT15" s="142">
        <f t="shared" si="71"/>
        <v>0</v>
      </c>
      <c r="GU15" s="33"/>
      <c r="GV15" s="33"/>
      <c r="GW15" s="128">
        <f t="shared" si="72"/>
        <v>0</v>
      </c>
      <c r="GX15" s="33"/>
      <c r="GY15" s="33"/>
      <c r="GZ15" s="142">
        <f t="shared" si="73"/>
        <v>0</v>
      </c>
      <c r="HA15" s="33"/>
      <c r="HB15" s="33"/>
      <c r="HC15" s="128">
        <f t="shared" si="74"/>
        <v>0</v>
      </c>
      <c r="HD15" s="143">
        <f t="shared" si="75"/>
        <v>0</v>
      </c>
      <c r="HE15" s="33"/>
      <c r="HF15" s="33"/>
      <c r="HG15" s="142">
        <f t="shared" si="76"/>
        <v>0</v>
      </c>
      <c r="HH15" s="33"/>
      <c r="HI15" s="33"/>
      <c r="HJ15" s="128">
        <f t="shared" si="77"/>
        <v>0</v>
      </c>
      <c r="HK15" s="33"/>
      <c r="HL15" s="33"/>
      <c r="HM15" s="142">
        <f t="shared" si="78"/>
        <v>0</v>
      </c>
      <c r="HN15" s="33"/>
      <c r="HO15" s="33"/>
      <c r="HP15" s="128">
        <f t="shared" si="79"/>
        <v>0</v>
      </c>
      <c r="HQ15" s="143">
        <f t="shared" si="80"/>
        <v>0</v>
      </c>
      <c r="HR15" s="33"/>
      <c r="HS15" s="33"/>
      <c r="HT15" s="142">
        <f t="shared" si="81"/>
        <v>0</v>
      </c>
      <c r="HU15" s="33"/>
      <c r="HV15" s="33"/>
      <c r="HW15" s="128">
        <f t="shared" si="82"/>
        <v>0</v>
      </c>
      <c r="HX15" s="33"/>
      <c r="HY15" s="33"/>
      <c r="HZ15" s="142">
        <f t="shared" si="83"/>
        <v>0</v>
      </c>
      <c r="IA15" s="33"/>
      <c r="IB15" s="33"/>
      <c r="IC15" s="128">
        <f t="shared" si="84"/>
        <v>0</v>
      </c>
      <c r="ID15" s="143">
        <f t="shared" si="85"/>
        <v>0</v>
      </c>
      <c r="IE15" s="33"/>
      <c r="IF15" s="33"/>
      <c r="IG15" s="34">
        <f t="shared" si="86"/>
        <v>0</v>
      </c>
      <c r="IH15" s="33"/>
      <c r="II15" s="33"/>
      <c r="IJ15" s="34">
        <f t="shared" si="87"/>
        <v>0</v>
      </c>
      <c r="IK15" s="33">
        <v>7</v>
      </c>
      <c r="IL15" s="33">
        <v>7</v>
      </c>
      <c r="IM15" s="142">
        <f t="shared" si="88"/>
        <v>7</v>
      </c>
      <c r="IN15" s="33"/>
      <c r="IO15" s="33"/>
      <c r="IP15" s="128">
        <f t="shared" si="89"/>
        <v>3.5</v>
      </c>
    </row>
  </sheetData>
  <sheetProtection/>
  <mergeCells count="81">
    <mergeCell ref="D7:D8"/>
    <mergeCell ref="F6:G8"/>
    <mergeCell ref="I6:K8"/>
    <mergeCell ref="E6:E8"/>
    <mergeCell ref="H6:H8"/>
    <mergeCell ref="AO7:AO8"/>
    <mergeCell ref="N6:Y6"/>
    <mergeCell ref="N7:S7"/>
    <mergeCell ref="T7:Y7"/>
    <mergeCell ref="Z7:Z8"/>
    <mergeCell ref="AA6:AN6"/>
    <mergeCell ref="EX7:FC7"/>
    <mergeCell ref="DK7:DP7"/>
    <mergeCell ref="DD7:DD8"/>
    <mergeCell ref="FE6:FP6"/>
    <mergeCell ref="ER6:FC6"/>
    <mergeCell ref="HE6:HP6"/>
    <mergeCell ref="BC6:BN6"/>
    <mergeCell ref="A6:A8"/>
    <mergeCell ref="B6:B8"/>
    <mergeCell ref="C6:D6"/>
    <mergeCell ref="C7:C8"/>
    <mergeCell ref="DE7:DJ7"/>
    <mergeCell ref="AP6:BA6"/>
    <mergeCell ref="L6:L8"/>
    <mergeCell ref="M6:M8"/>
    <mergeCell ref="AI7:AN7"/>
    <mergeCell ref="BX7:CC7"/>
    <mergeCell ref="BP6:CC6"/>
    <mergeCell ref="CE6:CP6"/>
    <mergeCell ref="CR6:DC6"/>
    <mergeCell ref="EE6:EP6"/>
    <mergeCell ref="DE6:DP6"/>
    <mergeCell ref="DR6:EC6"/>
    <mergeCell ref="AP7:AU7"/>
    <mergeCell ref="AV7:BA7"/>
    <mergeCell ref="FK7:FP7"/>
    <mergeCell ref="GK7:GP7"/>
    <mergeCell ref="CK7:CP7"/>
    <mergeCell ref="CQ7:CQ8"/>
    <mergeCell ref="CR7:CW7"/>
    <mergeCell ref="DQ7:DQ8"/>
    <mergeCell ref="ER7:EW7"/>
    <mergeCell ref="FD7:FD8"/>
    <mergeCell ref="GE6:GP6"/>
    <mergeCell ref="FE7:FJ7"/>
    <mergeCell ref="AA7:AH7"/>
    <mergeCell ref="BB7:BB8"/>
    <mergeCell ref="BC7:BH7"/>
    <mergeCell ref="BI7:BN7"/>
    <mergeCell ref="CD7:CD8"/>
    <mergeCell ref="CE7:CJ7"/>
    <mergeCell ref="BO7:BO8"/>
    <mergeCell ref="BP7:BW7"/>
    <mergeCell ref="CX7:DC7"/>
    <mergeCell ref="DR7:DW7"/>
    <mergeCell ref="EE7:EJ7"/>
    <mergeCell ref="EK7:EP7"/>
    <mergeCell ref="DX7:EC7"/>
    <mergeCell ref="EQ7:EQ8"/>
    <mergeCell ref="ED7:ED8"/>
    <mergeCell ref="IE7:IJ7"/>
    <mergeCell ref="FQ7:FQ8"/>
    <mergeCell ref="GD7:GD8"/>
    <mergeCell ref="GE7:GJ7"/>
    <mergeCell ref="GR6:HC6"/>
    <mergeCell ref="FR6:GC6"/>
    <mergeCell ref="ID7:ID8"/>
    <mergeCell ref="FR7:FW7"/>
    <mergeCell ref="FX7:GC7"/>
    <mergeCell ref="HR6:IC6"/>
    <mergeCell ref="IK7:IP7"/>
    <mergeCell ref="HE7:HJ7"/>
    <mergeCell ref="HK7:HP7"/>
    <mergeCell ref="GQ7:GQ8"/>
    <mergeCell ref="GR7:GW7"/>
    <mergeCell ref="GX7:HC7"/>
    <mergeCell ref="HD7:HD8"/>
    <mergeCell ref="HQ7:HQ8"/>
    <mergeCell ref="HR7:HW7"/>
    <mergeCell ref="HX7:IC7"/>
  </mergeCells>
  <printOptions/>
  <pageMargins left="0.7" right="0.7" top="0.75" bottom="0.75" header="0.3" footer="0.3"/>
  <pageSetup horizontalDpi="600" verticalDpi="600" orientation="portrait" r:id="rId1"/>
  <ignoredErrors>
    <ignoredError sqref="D9:D10 I9:J9 BP9:BS9 BS10 D11:D13 I11:K11 I10:K10 I12:J12 I13:K13 D14:K14 D15 I15:K15" numberStoredAsText="1"/>
    <ignoredError sqref="BT1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IR10"/>
  <sheetViews>
    <sheetView zoomScalePageLayoutView="0" workbookViewId="0" topLeftCell="A1">
      <pane xSplit="13" ySplit="8" topLeftCell="GE9" activePane="bottomRight" state="frozen"/>
      <selection pane="topLeft" activeCell="A1" sqref="A1"/>
      <selection pane="topRight" activeCell="M1" sqref="M1"/>
      <selection pane="bottomLeft" activeCell="A9" sqref="A9"/>
      <selection pane="bottomRight" activeCell="HV9" sqref="HV9"/>
    </sheetView>
  </sheetViews>
  <sheetFormatPr defaultColWidth="3.140625" defaultRowHeight="15"/>
  <cols>
    <col min="1" max="1" width="2.140625" style="47" customWidth="1"/>
    <col min="2" max="2" width="2.7109375" style="47" customWidth="1"/>
    <col min="3" max="3" width="5.28125" style="47" customWidth="1"/>
    <col min="4" max="4" width="3.00390625" style="47" customWidth="1"/>
    <col min="5" max="5" width="10.28125" style="47" customWidth="1"/>
    <col min="6" max="6" width="13.00390625" style="47" customWidth="1"/>
    <col min="7" max="7" width="5.7109375" style="47" customWidth="1"/>
    <col min="8" max="8" width="9.140625" style="47" customWidth="1"/>
    <col min="9" max="10" width="2.28125" style="47" hidden="1" customWidth="1"/>
    <col min="11" max="11" width="2.421875" style="47" hidden="1" customWidth="1"/>
    <col min="12" max="12" width="6.8515625" style="47" customWidth="1"/>
    <col min="13" max="13" width="5.57421875" style="47" customWidth="1"/>
    <col min="14" max="19" width="2.8515625" style="47" customWidth="1"/>
    <col min="20" max="25" width="2.8515625" style="47" hidden="1" customWidth="1"/>
    <col min="26" max="40" width="2.8515625" style="47" customWidth="1"/>
    <col min="41" max="46" width="2.8515625" style="47" hidden="1" customWidth="1"/>
    <col min="47" max="53" width="2.8515625" style="47" customWidth="1"/>
    <col min="54" max="59" width="2.8515625" style="47" hidden="1" customWidth="1"/>
    <col min="60" max="68" width="2.8515625" style="47" customWidth="1"/>
    <col min="69" max="74" width="2.8515625" style="47" hidden="1" customWidth="1"/>
    <col min="75" max="87" width="2.8515625" style="47" customWidth="1"/>
    <col min="88" max="93" width="2.8515625" style="47" hidden="1" customWidth="1"/>
    <col min="94" max="100" width="2.8515625" style="47" customWidth="1"/>
    <col min="101" max="106" width="2.8515625" style="47" hidden="1" customWidth="1"/>
    <col min="107" max="113" width="2.8515625" style="47" customWidth="1"/>
    <col min="114" max="119" width="2.8515625" style="47" hidden="1" customWidth="1"/>
    <col min="120" max="126" width="2.8515625" style="47" customWidth="1"/>
    <col min="127" max="132" width="2.8515625" style="47" hidden="1" customWidth="1"/>
    <col min="133" max="139" width="2.8515625" style="47" customWidth="1"/>
    <col min="140" max="145" width="2.8515625" style="47" hidden="1" customWidth="1"/>
    <col min="146" max="152" width="2.8515625" style="47" customWidth="1"/>
    <col min="153" max="158" width="2.8515625" style="47" hidden="1" customWidth="1"/>
    <col min="159" max="165" width="2.8515625" style="47" customWidth="1"/>
    <col min="166" max="171" width="2.8515625" style="47" hidden="1" customWidth="1"/>
    <col min="172" max="178" width="2.8515625" style="47" customWidth="1"/>
    <col min="179" max="184" width="2.8515625" style="47" hidden="1" customWidth="1"/>
    <col min="185" max="191" width="2.8515625" style="47" customWidth="1"/>
    <col min="192" max="197" width="2.8515625" style="47" hidden="1" customWidth="1"/>
    <col min="198" max="204" width="2.8515625" style="47" customWidth="1"/>
    <col min="205" max="210" width="2.8515625" style="47" hidden="1" customWidth="1"/>
    <col min="211" max="217" width="2.8515625" style="47" customWidth="1"/>
    <col min="218" max="223" width="2.8515625" style="47" hidden="1" customWidth="1"/>
    <col min="224" max="232" width="2.8515625" style="47" customWidth="1"/>
    <col min="233" max="238" width="2.8515625" style="47" hidden="1" customWidth="1"/>
    <col min="239" max="245" width="2.8515625" style="47" customWidth="1"/>
    <col min="246" max="251" width="2.8515625" style="47" hidden="1" customWidth="1"/>
    <col min="252" max="252" width="2.8515625" style="47" customWidth="1"/>
    <col min="253" max="16384" width="3.140625" style="47" customWidth="1"/>
  </cols>
  <sheetData>
    <row r="1" s="24" customFormat="1" ht="15" customHeight="1">
      <c r="A1" s="24" t="s">
        <v>0</v>
      </c>
    </row>
    <row r="2" s="24" customFormat="1" ht="15" customHeight="1">
      <c r="A2" s="24" t="s">
        <v>1</v>
      </c>
    </row>
    <row r="3" s="24" customFormat="1" ht="15" customHeight="1">
      <c r="A3" s="24" t="s">
        <v>33</v>
      </c>
    </row>
    <row r="4" s="24" customFormat="1" ht="15" customHeight="1">
      <c r="A4" s="24" t="s">
        <v>56</v>
      </c>
    </row>
    <row r="5" s="25" customFormat="1" ht="15"/>
    <row r="6" spans="1:252" s="104" customFormat="1" ht="20.25" customHeight="1">
      <c r="A6" s="197" t="s">
        <v>638</v>
      </c>
      <c r="B6" s="199" t="s">
        <v>3</v>
      </c>
      <c r="C6" s="224" t="s">
        <v>632</v>
      </c>
      <c r="D6" s="224"/>
      <c r="E6" s="200" t="s">
        <v>542</v>
      </c>
      <c r="F6" s="199" t="s">
        <v>4</v>
      </c>
      <c r="G6" s="198"/>
      <c r="H6" s="199" t="s">
        <v>5</v>
      </c>
      <c r="I6" s="203"/>
      <c r="J6" s="204"/>
      <c r="K6" s="205"/>
      <c r="L6" s="197" t="s">
        <v>6</v>
      </c>
      <c r="M6" s="197" t="s">
        <v>7</v>
      </c>
      <c r="N6" s="212" t="s">
        <v>34</v>
      </c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154">
        <v>4</v>
      </c>
      <c r="AA6" s="212" t="s">
        <v>18</v>
      </c>
      <c r="AB6" s="213"/>
      <c r="AC6" s="213"/>
      <c r="AD6" s="213"/>
      <c r="AE6" s="213"/>
      <c r="AF6" s="213"/>
      <c r="AG6" s="213"/>
      <c r="AH6" s="196">
        <v>5</v>
      </c>
      <c r="AI6" s="212" t="s">
        <v>19</v>
      </c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154">
        <v>2</v>
      </c>
      <c r="AV6" s="212" t="s">
        <v>20</v>
      </c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154">
        <v>3</v>
      </c>
      <c r="BI6" s="212" t="s">
        <v>21</v>
      </c>
      <c r="BJ6" s="213"/>
      <c r="BK6" s="213"/>
      <c r="BL6" s="213"/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154">
        <v>5</v>
      </c>
      <c r="BX6" s="212" t="s">
        <v>651</v>
      </c>
      <c r="BY6" s="213"/>
      <c r="BZ6" s="213"/>
      <c r="CA6" s="213"/>
      <c r="CB6" s="213"/>
      <c r="CC6" s="196">
        <v>2</v>
      </c>
      <c r="CD6" s="212" t="s">
        <v>23</v>
      </c>
      <c r="CE6" s="213"/>
      <c r="CF6" s="213"/>
      <c r="CG6" s="213"/>
      <c r="CH6" s="213"/>
      <c r="CI6" s="213"/>
      <c r="CJ6" s="213"/>
      <c r="CK6" s="213"/>
      <c r="CL6" s="213"/>
      <c r="CM6" s="213"/>
      <c r="CN6" s="213"/>
      <c r="CO6" s="213"/>
      <c r="CP6" s="154">
        <v>4</v>
      </c>
      <c r="CQ6" s="212" t="s">
        <v>24</v>
      </c>
      <c r="CR6" s="213"/>
      <c r="CS6" s="213"/>
      <c r="CT6" s="213"/>
      <c r="CU6" s="213"/>
      <c r="CV6" s="213"/>
      <c r="CW6" s="213"/>
      <c r="CX6" s="213"/>
      <c r="CY6" s="213"/>
      <c r="CZ6" s="213"/>
      <c r="DA6" s="213"/>
      <c r="DB6" s="213"/>
      <c r="DC6" s="154">
        <v>4</v>
      </c>
      <c r="DD6" s="212" t="s">
        <v>27</v>
      </c>
      <c r="DE6" s="213"/>
      <c r="DF6" s="213"/>
      <c r="DG6" s="213"/>
      <c r="DH6" s="213"/>
      <c r="DI6" s="213"/>
      <c r="DJ6" s="213"/>
      <c r="DK6" s="213"/>
      <c r="DL6" s="213"/>
      <c r="DM6" s="213"/>
      <c r="DN6" s="213"/>
      <c r="DO6" s="213"/>
      <c r="DP6" s="154">
        <v>3</v>
      </c>
      <c r="DQ6" s="212" t="s">
        <v>25</v>
      </c>
      <c r="DR6" s="213"/>
      <c r="DS6" s="213"/>
      <c r="DT6" s="213"/>
      <c r="DU6" s="213"/>
      <c r="DV6" s="213"/>
      <c r="DW6" s="213"/>
      <c r="DX6" s="213"/>
      <c r="DY6" s="213"/>
      <c r="DZ6" s="213"/>
      <c r="EA6" s="213"/>
      <c r="EB6" s="213"/>
      <c r="EC6" s="154">
        <v>2</v>
      </c>
      <c r="ED6" s="212" t="s">
        <v>57</v>
      </c>
      <c r="EE6" s="213"/>
      <c r="EF6" s="213"/>
      <c r="EG6" s="213"/>
      <c r="EH6" s="213"/>
      <c r="EI6" s="213"/>
      <c r="EJ6" s="213"/>
      <c r="EK6" s="213"/>
      <c r="EL6" s="213"/>
      <c r="EM6" s="213"/>
      <c r="EN6" s="213"/>
      <c r="EO6" s="213"/>
      <c r="EP6" s="154">
        <v>2</v>
      </c>
      <c r="EQ6" s="212" t="s">
        <v>541</v>
      </c>
      <c r="ER6" s="262"/>
      <c r="ES6" s="262"/>
      <c r="ET6" s="262"/>
      <c r="EU6" s="262"/>
      <c r="EV6" s="262"/>
      <c r="EW6" s="262"/>
      <c r="EX6" s="262"/>
      <c r="EY6" s="262"/>
      <c r="EZ6" s="262"/>
      <c r="FA6" s="262"/>
      <c r="FB6" s="262"/>
      <c r="FC6" s="154">
        <v>2</v>
      </c>
      <c r="FD6" s="212" t="s">
        <v>58</v>
      </c>
      <c r="FE6" s="213"/>
      <c r="FF6" s="213"/>
      <c r="FG6" s="213"/>
      <c r="FH6" s="213"/>
      <c r="FI6" s="213"/>
      <c r="FJ6" s="213"/>
      <c r="FK6" s="213"/>
      <c r="FL6" s="213"/>
      <c r="FM6" s="213"/>
      <c r="FN6" s="213"/>
      <c r="FO6" s="213"/>
      <c r="FP6" s="154">
        <v>3</v>
      </c>
      <c r="FQ6" s="212" t="s">
        <v>41</v>
      </c>
      <c r="FR6" s="213"/>
      <c r="FS6" s="213"/>
      <c r="FT6" s="213"/>
      <c r="FU6" s="213"/>
      <c r="FV6" s="213"/>
      <c r="FW6" s="213"/>
      <c r="FX6" s="213"/>
      <c r="FY6" s="213"/>
      <c r="FZ6" s="213"/>
      <c r="GA6" s="213"/>
      <c r="GB6" s="213"/>
      <c r="GC6" s="154">
        <v>2</v>
      </c>
      <c r="GD6" s="212" t="s">
        <v>59</v>
      </c>
      <c r="GE6" s="213"/>
      <c r="GF6" s="213"/>
      <c r="GG6" s="213"/>
      <c r="GH6" s="213"/>
      <c r="GI6" s="213"/>
      <c r="GJ6" s="213"/>
      <c r="GK6" s="213"/>
      <c r="GL6" s="213"/>
      <c r="GM6" s="213"/>
      <c r="GN6" s="213"/>
      <c r="GO6" s="213"/>
      <c r="GP6" s="154">
        <v>3</v>
      </c>
      <c r="GQ6" s="212" t="s">
        <v>60</v>
      </c>
      <c r="GR6" s="213"/>
      <c r="GS6" s="213"/>
      <c r="GT6" s="213"/>
      <c r="GU6" s="213"/>
      <c r="GV6" s="213"/>
      <c r="GW6" s="213"/>
      <c r="GX6" s="213"/>
      <c r="GY6" s="213"/>
      <c r="GZ6" s="213"/>
      <c r="HA6" s="213"/>
      <c r="HB6" s="213"/>
      <c r="HC6" s="154">
        <v>2</v>
      </c>
      <c r="HD6" s="212" t="s">
        <v>61</v>
      </c>
      <c r="HE6" s="213"/>
      <c r="HF6" s="213"/>
      <c r="HG6" s="213"/>
      <c r="HH6" s="213"/>
      <c r="HI6" s="213"/>
      <c r="HJ6" s="213"/>
      <c r="HK6" s="213"/>
      <c r="HL6" s="213"/>
      <c r="HM6" s="213"/>
      <c r="HN6" s="213"/>
      <c r="HO6" s="213"/>
      <c r="HP6" s="154">
        <v>1</v>
      </c>
      <c r="HQ6" s="212" t="s">
        <v>62</v>
      </c>
      <c r="HR6" s="213"/>
      <c r="HS6" s="213"/>
      <c r="HT6" s="213"/>
      <c r="HU6" s="213"/>
      <c r="HV6" s="213"/>
      <c r="HW6" s="213"/>
      <c r="HX6" s="213"/>
      <c r="HY6" s="213"/>
      <c r="HZ6" s="213"/>
      <c r="IA6" s="213"/>
      <c r="IB6" s="213"/>
      <c r="IC6" s="213"/>
      <c r="ID6" s="213"/>
      <c r="IE6" s="154">
        <v>5</v>
      </c>
      <c r="IF6" s="212" t="s">
        <v>63</v>
      </c>
      <c r="IG6" s="213"/>
      <c r="IH6" s="213"/>
      <c r="II6" s="213"/>
      <c r="IJ6" s="213"/>
      <c r="IK6" s="213"/>
      <c r="IL6" s="213"/>
      <c r="IM6" s="213"/>
      <c r="IN6" s="213"/>
      <c r="IO6" s="213"/>
      <c r="IP6" s="213"/>
      <c r="IQ6" s="213"/>
      <c r="IR6" s="154">
        <v>5</v>
      </c>
    </row>
    <row r="7" spans="1:252" s="105" customFormat="1" ht="15.75" customHeight="1">
      <c r="A7" s="199"/>
      <c r="B7" s="198"/>
      <c r="C7" s="225" t="s">
        <v>633</v>
      </c>
      <c r="D7" s="225" t="s">
        <v>634</v>
      </c>
      <c r="E7" s="201"/>
      <c r="F7" s="198"/>
      <c r="G7" s="198"/>
      <c r="H7" s="198"/>
      <c r="I7" s="206"/>
      <c r="J7" s="207"/>
      <c r="K7" s="208"/>
      <c r="L7" s="198"/>
      <c r="M7" s="198"/>
      <c r="N7" s="214" t="s">
        <v>8</v>
      </c>
      <c r="O7" s="215"/>
      <c r="P7" s="215"/>
      <c r="Q7" s="215"/>
      <c r="R7" s="215"/>
      <c r="S7" s="216"/>
      <c r="T7" s="214" t="s">
        <v>9</v>
      </c>
      <c r="U7" s="215"/>
      <c r="V7" s="215"/>
      <c r="W7" s="215"/>
      <c r="X7" s="215"/>
      <c r="Y7" s="216"/>
      <c r="Z7" s="217" t="s">
        <v>10</v>
      </c>
      <c r="AA7" s="219" t="s">
        <v>8</v>
      </c>
      <c r="AB7" s="220"/>
      <c r="AC7" s="220"/>
      <c r="AD7" s="220"/>
      <c r="AE7" s="220"/>
      <c r="AF7" s="220"/>
      <c r="AG7" s="220"/>
      <c r="AH7" s="220"/>
      <c r="AI7" s="219" t="s">
        <v>8</v>
      </c>
      <c r="AJ7" s="220"/>
      <c r="AK7" s="220"/>
      <c r="AL7" s="220"/>
      <c r="AM7" s="220"/>
      <c r="AN7" s="220"/>
      <c r="AO7" s="214" t="s">
        <v>9</v>
      </c>
      <c r="AP7" s="215"/>
      <c r="AQ7" s="215"/>
      <c r="AR7" s="215"/>
      <c r="AS7" s="215"/>
      <c r="AT7" s="216"/>
      <c r="AU7" s="217" t="s">
        <v>10</v>
      </c>
      <c r="AV7" s="214" t="s">
        <v>8</v>
      </c>
      <c r="AW7" s="215"/>
      <c r="AX7" s="215"/>
      <c r="AY7" s="215"/>
      <c r="AZ7" s="215"/>
      <c r="BA7" s="216"/>
      <c r="BB7" s="214" t="s">
        <v>9</v>
      </c>
      <c r="BC7" s="215"/>
      <c r="BD7" s="215"/>
      <c r="BE7" s="215"/>
      <c r="BF7" s="215"/>
      <c r="BG7" s="216"/>
      <c r="BH7" s="217" t="s">
        <v>10</v>
      </c>
      <c r="BI7" s="219" t="s">
        <v>8</v>
      </c>
      <c r="BJ7" s="220"/>
      <c r="BK7" s="220"/>
      <c r="BL7" s="220"/>
      <c r="BM7" s="220"/>
      <c r="BN7" s="220"/>
      <c r="BO7" s="220"/>
      <c r="BP7" s="220"/>
      <c r="BQ7" s="214" t="s">
        <v>9</v>
      </c>
      <c r="BR7" s="215"/>
      <c r="BS7" s="215"/>
      <c r="BT7" s="215"/>
      <c r="BU7" s="215"/>
      <c r="BV7" s="216"/>
      <c r="BW7" s="217" t="s">
        <v>10</v>
      </c>
      <c r="BX7" s="219" t="s">
        <v>8</v>
      </c>
      <c r="BY7" s="220"/>
      <c r="BZ7" s="220"/>
      <c r="CA7" s="220"/>
      <c r="CB7" s="220"/>
      <c r="CC7" s="220"/>
      <c r="CD7" s="219" t="s">
        <v>8</v>
      </c>
      <c r="CE7" s="220"/>
      <c r="CF7" s="220"/>
      <c r="CG7" s="220"/>
      <c r="CH7" s="220"/>
      <c r="CI7" s="220"/>
      <c r="CJ7" s="214" t="s">
        <v>9</v>
      </c>
      <c r="CK7" s="215"/>
      <c r="CL7" s="215"/>
      <c r="CM7" s="215"/>
      <c r="CN7" s="215"/>
      <c r="CO7" s="216"/>
      <c r="CP7" s="217" t="s">
        <v>10</v>
      </c>
      <c r="CQ7" s="219" t="s">
        <v>8</v>
      </c>
      <c r="CR7" s="220"/>
      <c r="CS7" s="220"/>
      <c r="CT7" s="220"/>
      <c r="CU7" s="220"/>
      <c r="CV7" s="220"/>
      <c r="CW7" s="214" t="s">
        <v>9</v>
      </c>
      <c r="CX7" s="215"/>
      <c r="CY7" s="215"/>
      <c r="CZ7" s="215"/>
      <c r="DA7" s="215"/>
      <c r="DB7" s="216"/>
      <c r="DC7" s="217" t="s">
        <v>10</v>
      </c>
      <c r="DD7" s="219" t="s">
        <v>8</v>
      </c>
      <c r="DE7" s="220"/>
      <c r="DF7" s="220"/>
      <c r="DG7" s="220"/>
      <c r="DH7" s="220"/>
      <c r="DI7" s="220"/>
      <c r="DJ7" s="214" t="s">
        <v>9</v>
      </c>
      <c r="DK7" s="215"/>
      <c r="DL7" s="215"/>
      <c r="DM7" s="215"/>
      <c r="DN7" s="215"/>
      <c r="DO7" s="216"/>
      <c r="DP7" s="217" t="s">
        <v>10</v>
      </c>
      <c r="DQ7" s="219" t="s">
        <v>8</v>
      </c>
      <c r="DR7" s="220"/>
      <c r="DS7" s="220"/>
      <c r="DT7" s="220"/>
      <c r="DU7" s="220"/>
      <c r="DV7" s="220"/>
      <c r="DW7" s="214" t="s">
        <v>9</v>
      </c>
      <c r="DX7" s="215"/>
      <c r="DY7" s="215"/>
      <c r="DZ7" s="215"/>
      <c r="EA7" s="215"/>
      <c r="EB7" s="216"/>
      <c r="EC7" s="217" t="s">
        <v>10</v>
      </c>
      <c r="ED7" s="219" t="s">
        <v>8</v>
      </c>
      <c r="EE7" s="220"/>
      <c r="EF7" s="220"/>
      <c r="EG7" s="220"/>
      <c r="EH7" s="220"/>
      <c r="EI7" s="220"/>
      <c r="EJ7" s="214" t="s">
        <v>9</v>
      </c>
      <c r="EK7" s="215"/>
      <c r="EL7" s="215"/>
      <c r="EM7" s="215"/>
      <c r="EN7" s="215"/>
      <c r="EO7" s="216"/>
      <c r="EP7" s="217" t="s">
        <v>10</v>
      </c>
      <c r="EQ7" s="219" t="s">
        <v>8</v>
      </c>
      <c r="ER7" s="220"/>
      <c r="ES7" s="220"/>
      <c r="ET7" s="220"/>
      <c r="EU7" s="220"/>
      <c r="EV7" s="220"/>
      <c r="EW7" s="214" t="s">
        <v>9</v>
      </c>
      <c r="EX7" s="215"/>
      <c r="EY7" s="215"/>
      <c r="EZ7" s="215"/>
      <c r="FA7" s="215"/>
      <c r="FB7" s="216"/>
      <c r="FC7" s="217" t="s">
        <v>10</v>
      </c>
      <c r="FD7" s="219" t="s">
        <v>8</v>
      </c>
      <c r="FE7" s="220"/>
      <c r="FF7" s="220"/>
      <c r="FG7" s="220"/>
      <c r="FH7" s="220"/>
      <c r="FI7" s="220"/>
      <c r="FJ7" s="214" t="s">
        <v>9</v>
      </c>
      <c r="FK7" s="215"/>
      <c r="FL7" s="215"/>
      <c r="FM7" s="215"/>
      <c r="FN7" s="215"/>
      <c r="FO7" s="216"/>
      <c r="FP7" s="217" t="s">
        <v>10</v>
      </c>
      <c r="FQ7" s="219" t="s">
        <v>8</v>
      </c>
      <c r="FR7" s="220"/>
      <c r="FS7" s="220"/>
      <c r="FT7" s="220"/>
      <c r="FU7" s="220"/>
      <c r="FV7" s="220"/>
      <c r="FW7" s="214" t="s">
        <v>9</v>
      </c>
      <c r="FX7" s="215"/>
      <c r="FY7" s="215"/>
      <c r="FZ7" s="215"/>
      <c r="GA7" s="215"/>
      <c r="GB7" s="216"/>
      <c r="GC7" s="217" t="s">
        <v>10</v>
      </c>
      <c r="GD7" s="219" t="s">
        <v>8</v>
      </c>
      <c r="GE7" s="220"/>
      <c r="GF7" s="220"/>
      <c r="GG7" s="220"/>
      <c r="GH7" s="220"/>
      <c r="GI7" s="220"/>
      <c r="GJ7" s="214" t="s">
        <v>9</v>
      </c>
      <c r="GK7" s="215"/>
      <c r="GL7" s="215"/>
      <c r="GM7" s="215"/>
      <c r="GN7" s="215"/>
      <c r="GO7" s="216"/>
      <c r="GP7" s="217" t="s">
        <v>10</v>
      </c>
      <c r="GQ7" s="219" t="s">
        <v>8</v>
      </c>
      <c r="GR7" s="220"/>
      <c r="GS7" s="220"/>
      <c r="GT7" s="220"/>
      <c r="GU7" s="220"/>
      <c r="GV7" s="220"/>
      <c r="GW7" s="214" t="s">
        <v>9</v>
      </c>
      <c r="GX7" s="215"/>
      <c r="GY7" s="215"/>
      <c r="GZ7" s="215"/>
      <c r="HA7" s="215"/>
      <c r="HB7" s="216"/>
      <c r="HC7" s="217" t="s">
        <v>10</v>
      </c>
      <c r="HD7" s="219" t="s">
        <v>8</v>
      </c>
      <c r="HE7" s="220"/>
      <c r="HF7" s="220"/>
      <c r="HG7" s="220"/>
      <c r="HH7" s="220"/>
      <c r="HI7" s="220"/>
      <c r="HJ7" s="214" t="s">
        <v>9</v>
      </c>
      <c r="HK7" s="215"/>
      <c r="HL7" s="215"/>
      <c r="HM7" s="215"/>
      <c r="HN7" s="215"/>
      <c r="HO7" s="216"/>
      <c r="HP7" s="217" t="s">
        <v>10</v>
      </c>
      <c r="HQ7" s="219" t="s">
        <v>8</v>
      </c>
      <c r="HR7" s="220"/>
      <c r="HS7" s="220"/>
      <c r="HT7" s="220"/>
      <c r="HU7" s="220"/>
      <c r="HV7" s="220"/>
      <c r="HW7" s="220"/>
      <c r="HX7" s="220"/>
      <c r="HY7" s="214" t="s">
        <v>9</v>
      </c>
      <c r="HZ7" s="215"/>
      <c r="IA7" s="215"/>
      <c r="IB7" s="215"/>
      <c r="IC7" s="215"/>
      <c r="ID7" s="216"/>
      <c r="IE7" s="217" t="s">
        <v>10</v>
      </c>
      <c r="IF7" s="219" t="s">
        <v>8</v>
      </c>
      <c r="IG7" s="220"/>
      <c r="IH7" s="220"/>
      <c r="II7" s="220"/>
      <c r="IJ7" s="220"/>
      <c r="IK7" s="220"/>
      <c r="IL7" s="214" t="s">
        <v>9</v>
      </c>
      <c r="IM7" s="215"/>
      <c r="IN7" s="215"/>
      <c r="IO7" s="215"/>
      <c r="IP7" s="215"/>
      <c r="IQ7" s="216"/>
      <c r="IR7" s="217" t="s">
        <v>10</v>
      </c>
    </row>
    <row r="8" spans="1:252" s="106" customFormat="1" ht="36" customHeight="1">
      <c r="A8" s="199"/>
      <c r="B8" s="198"/>
      <c r="C8" s="225"/>
      <c r="D8" s="225"/>
      <c r="E8" s="202"/>
      <c r="F8" s="198"/>
      <c r="G8" s="198"/>
      <c r="H8" s="198"/>
      <c r="I8" s="209"/>
      <c r="J8" s="210"/>
      <c r="K8" s="211"/>
      <c r="L8" s="198"/>
      <c r="M8" s="198"/>
      <c r="N8" s="137" t="s">
        <v>11</v>
      </c>
      <c r="O8" s="137" t="s">
        <v>12</v>
      </c>
      <c r="P8" s="138" t="s">
        <v>13</v>
      </c>
      <c r="Q8" s="138" t="s">
        <v>14</v>
      </c>
      <c r="R8" s="138" t="s">
        <v>15</v>
      </c>
      <c r="S8" s="138" t="s">
        <v>16</v>
      </c>
      <c r="T8" s="137" t="s">
        <v>11</v>
      </c>
      <c r="U8" s="137" t="s">
        <v>12</v>
      </c>
      <c r="V8" s="138" t="s">
        <v>13</v>
      </c>
      <c r="W8" s="138" t="s">
        <v>14</v>
      </c>
      <c r="X8" s="138" t="s">
        <v>15</v>
      </c>
      <c r="Y8" s="139" t="s">
        <v>17</v>
      </c>
      <c r="Z8" s="221"/>
      <c r="AA8" s="137" t="s">
        <v>11</v>
      </c>
      <c r="AB8" s="137" t="s">
        <v>11</v>
      </c>
      <c r="AC8" s="137" t="s">
        <v>12</v>
      </c>
      <c r="AD8" s="137" t="s">
        <v>12</v>
      </c>
      <c r="AE8" s="138" t="s">
        <v>13</v>
      </c>
      <c r="AF8" s="138" t="s">
        <v>14</v>
      </c>
      <c r="AG8" s="138" t="s">
        <v>15</v>
      </c>
      <c r="AH8" s="138" t="s">
        <v>17</v>
      </c>
      <c r="AI8" s="137" t="s">
        <v>11</v>
      </c>
      <c r="AJ8" s="137" t="s">
        <v>12</v>
      </c>
      <c r="AK8" s="138" t="s">
        <v>13</v>
      </c>
      <c r="AL8" s="138" t="s">
        <v>14</v>
      </c>
      <c r="AM8" s="138" t="s">
        <v>15</v>
      </c>
      <c r="AN8" s="138" t="s">
        <v>17</v>
      </c>
      <c r="AO8" s="137" t="s">
        <v>11</v>
      </c>
      <c r="AP8" s="137" t="s">
        <v>12</v>
      </c>
      <c r="AQ8" s="138" t="s">
        <v>13</v>
      </c>
      <c r="AR8" s="138" t="s">
        <v>14</v>
      </c>
      <c r="AS8" s="138" t="s">
        <v>15</v>
      </c>
      <c r="AT8" s="138" t="s">
        <v>17</v>
      </c>
      <c r="AU8" s="218"/>
      <c r="AV8" s="137" t="s">
        <v>11</v>
      </c>
      <c r="AW8" s="137" t="s">
        <v>12</v>
      </c>
      <c r="AX8" s="138" t="s">
        <v>13</v>
      </c>
      <c r="AY8" s="138" t="s">
        <v>14</v>
      </c>
      <c r="AZ8" s="138" t="s">
        <v>15</v>
      </c>
      <c r="BA8" s="138" t="s">
        <v>16</v>
      </c>
      <c r="BB8" s="137" t="s">
        <v>11</v>
      </c>
      <c r="BC8" s="137" t="s">
        <v>12</v>
      </c>
      <c r="BD8" s="138" t="s">
        <v>13</v>
      </c>
      <c r="BE8" s="138" t="s">
        <v>14</v>
      </c>
      <c r="BF8" s="138" t="s">
        <v>15</v>
      </c>
      <c r="BG8" s="138" t="s">
        <v>17</v>
      </c>
      <c r="BH8" s="218"/>
      <c r="BI8" s="137" t="s">
        <v>11</v>
      </c>
      <c r="BJ8" s="137" t="s">
        <v>11</v>
      </c>
      <c r="BK8" s="137" t="s">
        <v>12</v>
      </c>
      <c r="BL8" s="137" t="s">
        <v>12</v>
      </c>
      <c r="BM8" s="138" t="s">
        <v>13</v>
      </c>
      <c r="BN8" s="138" t="s">
        <v>14</v>
      </c>
      <c r="BO8" s="138" t="s">
        <v>15</v>
      </c>
      <c r="BP8" s="138" t="s">
        <v>17</v>
      </c>
      <c r="BQ8" s="137" t="s">
        <v>11</v>
      </c>
      <c r="BR8" s="137" t="s">
        <v>12</v>
      </c>
      <c r="BS8" s="138" t="s">
        <v>13</v>
      </c>
      <c r="BT8" s="138" t="s">
        <v>14</v>
      </c>
      <c r="BU8" s="138" t="s">
        <v>15</v>
      </c>
      <c r="BV8" s="138" t="s">
        <v>17</v>
      </c>
      <c r="BW8" s="218"/>
      <c r="BX8" s="137" t="s">
        <v>11</v>
      </c>
      <c r="BY8" s="137" t="s">
        <v>12</v>
      </c>
      <c r="BZ8" s="138" t="s">
        <v>13</v>
      </c>
      <c r="CA8" s="138" t="s">
        <v>14</v>
      </c>
      <c r="CB8" s="138" t="s">
        <v>15</v>
      </c>
      <c r="CC8" s="138" t="s">
        <v>17</v>
      </c>
      <c r="CD8" s="137" t="s">
        <v>11</v>
      </c>
      <c r="CE8" s="137" t="s">
        <v>12</v>
      </c>
      <c r="CF8" s="138" t="s">
        <v>13</v>
      </c>
      <c r="CG8" s="138" t="s">
        <v>14</v>
      </c>
      <c r="CH8" s="138" t="s">
        <v>15</v>
      </c>
      <c r="CI8" s="138" t="s">
        <v>17</v>
      </c>
      <c r="CJ8" s="137" t="s">
        <v>11</v>
      </c>
      <c r="CK8" s="137" t="s">
        <v>12</v>
      </c>
      <c r="CL8" s="138" t="s">
        <v>13</v>
      </c>
      <c r="CM8" s="138" t="s">
        <v>14</v>
      </c>
      <c r="CN8" s="138" t="s">
        <v>15</v>
      </c>
      <c r="CO8" s="138" t="s">
        <v>17</v>
      </c>
      <c r="CP8" s="218"/>
      <c r="CQ8" s="137" t="s">
        <v>11</v>
      </c>
      <c r="CR8" s="137" t="s">
        <v>12</v>
      </c>
      <c r="CS8" s="138" t="s">
        <v>13</v>
      </c>
      <c r="CT8" s="138" t="s">
        <v>14</v>
      </c>
      <c r="CU8" s="138" t="s">
        <v>15</v>
      </c>
      <c r="CV8" s="138" t="s">
        <v>17</v>
      </c>
      <c r="CW8" s="137" t="s">
        <v>11</v>
      </c>
      <c r="CX8" s="137" t="s">
        <v>12</v>
      </c>
      <c r="CY8" s="138" t="s">
        <v>13</v>
      </c>
      <c r="CZ8" s="138" t="s">
        <v>14</v>
      </c>
      <c r="DA8" s="138" t="s">
        <v>15</v>
      </c>
      <c r="DB8" s="138" t="s">
        <v>17</v>
      </c>
      <c r="DC8" s="218"/>
      <c r="DD8" s="137" t="s">
        <v>11</v>
      </c>
      <c r="DE8" s="137" t="s">
        <v>12</v>
      </c>
      <c r="DF8" s="138" t="s">
        <v>13</v>
      </c>
      <c r="DG8" s="138" t="s">
        <v>14</v>
      </c>
      <c r="DH8" s="138" t="s">
        <v>15</v>
      </c>
      <c r="DI8" s="138" t="s">
        <v>17</v>
      </c>
      <c r="DJ8" s="137" t="s">
        <v>11</v>
      </c>
      <c r="DK8" s="137" t="s">
        <v>12</v>
      </c>
      <c r="DL8" s="138" t="s">
        <v>13</v>
      </c>
      <c r="DM8" s="138" t="s">
        <v>14</v>
      </c>
      <c r="DN8" s="138" t="s">
        <v>15</v>
      </c>
      <c r="DO8" s="138" t="s">
        <v>17</v>
      </c>
      <c r="DP8" s="218"/>
      <c r="DQ8" s="137" t="s">
        <v>11</v>
      </c>
      <c r="DR8" s="137" t="s">
        <v>12</v>
      </c>
      <c r="DS8" s="138" t="s">
        <v>13</v>
      </c>
      <c r="DT8" s="138" t="s">
        <v>14</v>
      </c>
      <c r="DU8" s="138" t="s">
        <v>15</v>
      </c>
      <c r="DV8" s="138" t="s">
        <v>17</v>
      </c>
      <c r="DW8" s="137" t="s">
        <v>11</v>
      </c>
      <c r="DX8" s="137" t="s">
        <v>12</v>
      </c>
      <c r="DY8" s="138" t="s">
        <v>13</v>
      </c>
      <c r="DZ8" s="138" t="s">
        <v>14</v>
      </c>
      <c r="EA8" s="138" t="s">
        <v>15</v>
      </c>
      <c r="EB8" s="138" t="s">
        <v>17</v>
      </c>
      <c r="EC8" s="218"/>
      <c r="ED8" s="137" t="s">
        <v>11</v>
      </c>
      <c r="EE8" s="137" t="s">
        <v>12</v>
      </c>
      <c r="EF8" s="138" t="s">
        <v>13</v>
      </c>
      <c r="EG8" s="138" t="s">
        <v>14</v>
      </c>
      <c r="EH8" s="138" t="s">
        <v>15</v>
      </c>
      <c r="EI8" s="138" t="s">
        <v>17</v>
      </c>
      <c r="EJ8" s="137" t="s">
        <v>11</v>
      </c>
      <c r="EK8" s="137" t="s">
        <v>12</v>
      </c>
      <c r="EL8" s="138" t="s">
        <v>13</v>
      </c>
      <c r="EM8" s="138" t="s">
        <v>14</v>
      </c>
      <c r="EN8" s="138" t="s">
        <v>15</v>
      </c>
      <c r="EO8" s="138" t="s">
        <v>17</v>
      </c>
      <c r="EP8" s="218"/>
      <c r="EQ8" s="137" t="s">
        <v>11</v>
      </c>
      <c r="ER8" s="137" t="s">
        <v>12</v>
      </c>
      <c r="ES8" s="138" t="s">
        <v>13</v>
      </c>
      <c r="ET8" s="138" t="s">
        <v>14</v>
      </c>
      <c r="EU8" s="138" t="s">
        <v>15</v>
      </c>
      <c r="EV8" s="138" t="s">
        <v>17</v>
      </c>
      <c r="EW8" s="137" t="s">
        <v>11</v>
      </c>
      <c r="EX8" s="137" t="s">
        <v>12</v>
      </c>
      <c r="EY8" s="138" t="s">
        <v>13</v>
      </c>
      <c r="EZ8" s="138" t="s">
        <v>14</v>
      </c>
      <c r="FA8" s="138" t="s">
        <v>15</v>
      </c>
      <c r="FB8" s="138" t="s">
        <v>17</v>
      </c>
      <c r="FC8" s="218"/>
      <c r="FD8" s="137" t="s">
        <v>11</v>
      </c>
      <c r="FE8" s="137" t="s">
        <v>12</v>
      </c>
      <c r="FF8" s="138" t="s">
        <v>13</v>
      </c>
      <c r="FG8" s="138" t="s">
        <v>14</v>
      </c>
      <c r="FH8" s="138" t="s">
        <v>15</v>
      </c>
      <c r="FI8" s="138" t="s">
        <v>17</v>
      </c>
      <c r="FJ8" s="137" t="s">
        <v>11</v>
      </c>
      <c r="FK8" s="137" t="s">
        <v>12</v>
      </c>
      <c r="FL8" s="138" t="s">
        <v>13</v>
      </c>
      <c r="FM8" s="138" t="s">
        <v>14</v>
      </c>
      <c r="FN8" s="138" t="s">
        <v>15</v>
      </c>
      <c r="FO8" s="138" t="s">
        <v>17</v>
      </c>
      <c r="FP8" s="218"/>
      <c r="FQ8" s="137" t="s">
        <v>11</v>
      </c>
      <c r="FR8" s="137" t="s">
        <v>12</v>
      </c>
      <c r="FS8" s="138" t="s">
        <v>13</v>
      </c>
      <c r="FT8" s="138" t="s">
        <v>14</v>
      </c>
      <c r="FU8" s="138" t="s">
        <v>15</v>
      </c>
      <c r="FV8" s="138" t="s">
        <v>17</v>
      </c>
      <c r="FW8" s="137" t="s">
        <v>11</v>
      </c>
      <c r="FX8" s="137" t="s">
        <v>12</v>
      </c>
      <c r="FY8" s="138" t="s">
        <v>13</v>
      </c>
      <c r="FZ8" s="138" t="s">
        <v>14</v>
      </c>
      <c r="GA8" s="138" t="s">
        <v>15</v>
      </c>
      <c r="GB8" s="138" t="s">
        <v>17</v>
      </c>
      <c r="GC8" s="218"/>
      <c r="GD8" s="137" t="s">
        <v>11</v>
      </c>
      <c r="GE8" s="137" t="s">
        <v>12</v>
      </c>
      <c r="GF8" s="138" t="s">
        <v>13</v>
      </c>
      <c r="GG8" s="138" t="s">
        <v>14</v>
      </c>
      <c r="GH8" s="138" t="s">
        <v>15</v>
      </c>
      <c r="GI8" s="138" t="s">
        <v>17</v>
      </c>
      <c r="GJ8" s="137" t="s">
        <v>11</v>
      </c>
      <c r="GK8" s="137" t="s">
        <v>12</v>
      </c>
      <c r="GL8" s="138" t="s">
        <v>13</v>
      </c>
      <c r="GM8" s="138" t="s">
        <v>14</v>
      </c>
      <c r="GN8" s="138" t="s">
        <v>15</v>
      </c>
      <c r="GO8" s="138" t="s">
        <v>17</v>
      </c>
      <c r="GP8" s="218"/>
      <c r="GQ8" s="137" t="s">
        <v>11</v>
      </c>
      <c r="GR8" s="137" t="s">
        <v>12</v>
      </c>
      <c r="GS8" s="138" t="s">
        <v>13</v>
      </c>
      <c r="GT8" s="138" t="s">
        <v>14</v>
      </c>
      <c r="GU8" s="138" t="s">
        <v>15</v>
      </c>
      <c r="GV8" s="138" t="s">
        <v>17</v>
      </c>
      <c r="GW8" s="137" t="s">
        <v>11</v>
      </c>
      <c r="GX8" s="137" t="s">
        <v>12</v>
      </c>
      <c r="GY8" s="138" t="s">
        <v>13</v>
      </c>
      <c r="GZ8" s="138" t="s">
        <v>14</v>
      </c>
      <c r="HA8" s="138" t="s">
        <v>15</v>
      </c>
      <c r="HB8" s="138" t="s">
        <v>17</v>
      </c>
      <c r="HC8" s="218"/>
      <c r="HD8" s="137" t="s">
        <v>11</v>
      </c>
      <c r="HE8" s="137" t="s">
        <v>12</v>
      </c>
      <c r="HF8" s="138" t="s">
        <v>13</v>
      </c>
      <c r="HG8" s="138" t="s">
        <v>14</v>
      </c>
      <c r="HH8" s="138" t="s">
        <v>15</v>
      </c>
      <c r="HI8" s="138" t="s">
        <v>17</v>
      </c>
      <c r="HJ8" s="137" t="s">
        <v>11</v>
      </c>
      <c r="HK8" s="137" t="s">
        <v>12</v>
      </c>
      <c r="HL8" s="138" t="s">
        <v>13</v>
      </c>
      <c r="HM8" s="138" t="s">
        <v>14</v>
      </c>
      <c r="HN8" s="138" t="s">
        <v>15</v>
      </c>
      <c r="HO8" s="138" t="s">
        <v>17</v>
      </c>
      <c r="HP8" s="218"/>
      <c r="HQ8" s="137" t="s">
        <v>11</v>
      </c>
      <c r="HR8" s="137" t="s">
        <v>11</v>
      </c>
      <c r="HS8" s="137" t="s">
        <v>12</v>
      </c>
      <c r="HT8" s="137" t="s">
        <v>12</v>
      </c>
      <c r="HU8" s="138" t="s">
        <v>13</v>
      </c>
      <c r="HV8" s="138" t="s">
        <v>14</v>
      </c>
      <c r="HW8" s="138" t="s">
        <v>15</v>
      </c>
      <c r="HX8" s="138" t="s">
        <v>17</v>
      </c>
      <c r="HY8" s="137" t="s">
        <v>11</v>
      </c>
      <c r="HZ8" s="137" t="s">
        <v>12</v>
      </c>
      <c r="IA8" s="138" t="s">
        <v>13</v>
      </c>
      <c r="IB8" s="138" t="s">
        <v>14</v>
      </c>
      <c r="IC8" s="138" t="s">
        <v>15</v>
      </c>
      <c r="ID8" s="138" t="s">
        <v>17</v>
      </c>
      <c r="IE8" s="218"/>
      <c r="IF8" s="137" t="s">
        <v>11</v>
      </c>
      <c r="IG8" s="137" t="s">
        <v>12</v>
      </c>
      <c r="IH8" s="138" t="s">
        <v>13</v>
      </c>
      <c r="II8" s="138" t="s">
        <v>14</v>
      </c>
      <c r="IJ8" s="138" t="s">
        <v>15</v>
      </c>
      <c r="IK8" s="138" t="s">
        <v>17</v>
      </c>
      <c r="IL8" s="137" t="s">
        <v>11</v>
      </c>
      <c r="IM8" s="137" t="s">
        <v>12</v>
      </c>
      <c r="IN8" s="138" t="s">
        <v>13</v>
      </c>
      <c r="IO8" s="138" t="s">
        <v>14</v>
      </c>
      <c r="IP8" s="138" t="s">
        <v>15</v>
      </c>
      <c r="IQ8" s="138" t="s">
        <v>17</v>
      </c>
      <c r="IR8" s="218"/>
    </row>
    <row r="9" spans="1:252" s="108" customFormat="1" ht="20.25" customHeight="1">
      <c r="A9" s="30">
        <v>1</v>
      </c>
      <c r="B9" s="30" t="s">
        <v>114</v>
      </c>
      <c r="C9" s="30" t="s">
        <v>283</v>
      </c>
      <c r="D9" s="31" t="s">
        <v>284</v>
      </c>
      <c r="E9" s="65" t="str">
        <f>C9&amp;D9</f>
        <v>1313TK1480</v>
      </c>
      <c r="F9" s="107" t="s">
        <v>285</v>
      </c>
      <c r="G9" s="68" t="s">
        <v>286</v>
      </c>
      <c r="H9" s="66" t="str">
        <f>I9&amp;"/"&amp;J9&amp;"/"&amp;19&amp;K9</f>
        <v>02/10/1994</v>
      </c>
      <c r="I9" s="31" t="s">
        <v>187</v>
      </c>
      <c r="J9" s="31" t="s">
        <v>210</v>
      </c>
      <c r="K9" s="30">
        <v>94</v>
      </c>
      <c r="L9" s="31" t="s">
        <v>287</v>
      </c>
      <c r="M9" s="30"/>
      <c r="N9" s="33"/>
      <c r="O9" s="33"/>
      <c r="P9" s="142">
        <f>ROUND((N9+O9*2)/3,1)</f>
        <v>0</v>
      </c>
      <c r="Q9" s="33"/>
      <c r="R9" s="33"/>
      <c r="S9" s="128">
        <f>ROUND((MAX(Q9:R9)+P9)/2,1)</f>
        <v>0</v>
      </c>
      <c r="T9" s="33"/>
      <c r="U9" s="33"/>
      <c r="V9" s="142">
        <f>ROUND((T9+U9*2)/3,1)</f>
        <v>0</v>
      </c>
      <c r="W9" s="33"/>
      <c r="X9" s="33"/>
      <c r="Y9" s="128">
        <f>ROUND((MAX(W9:X9)+V9)/2,1)</f>
        <v>0</v>
      </c>
      <c r="Z9" s="143">
        <f>ROUND(IF(V9=0,(MAX(Q9,R9)+P9)/2,(MAX(W9,X9)+V9)/2),1)</f>
        <v>0</v>
      </c>
      <c r="AA9" s="33">
        <v>5</v>
      </c>
      <c r="AB9" s="33">
        <v>5</v>
      </c>
      <c r="AC9" s="33">
        <v>7</v>
      </c>
      <c r="AD9" s="33">
        <v>6</v>
      </c>
      <c r="AE9" s="142">
        <f>ROUND((AA9+AB9+AC9*2+AD9*2)/6,1)</f>
        <v>6</v>
      </c>
      <c r="AF9" s="33">
        <v>7</v>
      </c>
      <c r="AG9" s="33"/>
      <c r="AH9" s="128">
        <f>ROUND((MAX(AF9:AG9)+AE9)/2,1)</f>
        <v>6.5</v>
      </c>
      <c r="AI9" s="33">
        <v>5</v>
      </c>
      <c r="AJ9" s="33">
        <v>6</v>
      </c>
      <c r="AK9" s="142">
        <f>ROUND((AI9+AJ9*2)/3,1)</f>
        <v>5.7</v>
      </c>
      <c r="AL9" s="33">
        <v>7</v>
      </c>
      <c r="AM9" s="33"/>
      <c r="AN9" s="128">
        <f>ROUND((MAX(AL9:AM9)+AK9)/2,1)</f>
        <v>6.4</v>
      </c>
      <c r="AO9" s="33"/>
      <c r="AP9" s="33"/>
      <c r="AQ9" s="142">
        <f>ROUND((AO9+AP9*2)/3,1)</f>
        <v>0</v>
      </c>
      <c r="AR9" s="33"/>
      <c r="AS9" s="33"/>
      <c r="AT9" s="128">
        <f>ROUND((MAX(AR9:AS9)+AQ9)/2,1)</f>
        <v>0</v>
      </c>
      <c r="AU9" s="143">
        <f>ROUND(IF(AQ9=0,(MAX(AL9,AM9)+AK9)/2,(MAX(AR9,AS9)+AQ9)/2),1)</f>
        <v>6.4</v>
      </c>
      <c r="AV9" s="33">
        <v>6</v>
      </c>
      <c r="AW9" s="33">
        <v>5</v>
      </c>
      <c r="AX9" s="142">
        <f>ROUND((AV9+AW9*2)/3,1)</f>
        <v>5.3</v>
      </c>
      <c r="AY9" s="33">
        <v>6</v>
      </c>
      <c r="AZ9" s="33"/>
      <c r="BA9" s="128">
        <f>ROUND((MAX(AY9:AZ9)+AX9)/2,1)</f>
        <v>5.7</v>
      </c>
      <c r="BB9" s="33"/>
      <c r="BC9" s="33"/>
      <c r="BD9" s="142">
        <f>ROUND((BB9+BC9*2)/3,1)</f>
        <v>0</v>
      </c>
      <c r="BE9" s="33"/>
      <c r="BF9" s="33"/>
      <c r="BG9" s="128">
        <f>ROUND((MAX(BE9:BF9)+BD9)/2,1)</f>
        <v>0</v>
      </c>
      <c r="BH9" s="143">
        <f>ROUND(IF(BD9=0,(MAX(AY9,AZ9)+AX9)/2,(MAX(BE9,BF9)+BD9)/2),1)</f>
        <v>5.7</v>
      </c>
      <c r="BI9" s="33">
        <v>8</v>
      </c>
      <c r="BJ9" s="33"/>
      <c r="BK9" s="33">
        <v>5</v>
      </c>
      <c r="BL9" s="33"/>
      <c r="BM9" s="142">
        <f>ROUND((BI9+BK9*2)/3,1)</f>
        <v>6</v>
      </c>
      <c r="BN9" s="33">
        <v>4</v>
      </c>
      <c r="BO9" s="33"/>
      <c r="BP9" s="128">
        <f>ROUND((MAX(BN9:BO9)+BM9)/2,1)</f>
        <v>5</v>
      </c>
      <c r="BQ9" s="33"/>
      <c r="BR9" s="33"/>
      <c r="BS9" s="142">
        <f>ROUND((BQ9+BR9*2)/3,1)</f>
        <v>0</v>
      </c>
      <c r="BT9" s="33"/>
      <c r="BU9" s="33"/>
      <c r="BV9" s="128">
        <f>ROUND((MAX(BT9:BU9)+BS9)/2,1)</f>
        <v>0</v>
      </c>
      <c r="BW9" s="143">
        <f>ROUND(IF(BS9=0,(MAX(BN9,BO9)+BM9)/2,(MAX(BT9,BU9)+BS9)/2),1)</f>
        <v>5</v>
      </c>
      <c r="BX9" s="33">
        <v>5</v>
      </c>
      <c r="BY9" s="33">
        <v>5</v>
      </c>
      <c r="BZ9" s="142">
        <f>ROUND((BX9+BY9*2)/3,1)</f>
        <v>5</v>
      </c>
      <c r="CA9" s="33">
        <v>8</v>
      </c>
      <c r="CB9" s="33"/>
      <c r="CC9" s="128">
        <f>ROUND((MAX(CA9:CB9)+BZ9)/2,1)</f>
        <v>6.5</v>
      </c>
      <c r="CD9" s="33"/>
      <c r="CE9" s="33"/>
      <c r="CF9" s="142">
        <f>ROUND((CD9+CE9*2)/3,1)</f>
        <v>0</v>
      </c>
      <c r="CG9" s="33"/>
      <c r="CH9" s="33"/>
      <c r="CI9" s="128">
        <f>ROUND((MAX(CG9:CH9)+CF9)/2,1)</f>
        <v>0</v>
      </c>
      <c r="CJ9" s="33"/>
      <c r="CK9" s="33"/>
      <c r="CL9" s="142">
        <f>ROUND((CJ9+CK9*2)/3,1)</f>
        <v>0</v>
      </c>
      <c r="CM9" s="33"/>
      <c r="CN9" s="33"/>
      <c r="CO9" s="128">
        <f>ROUND((MAX(CM9:CN9)+CL9)=2,1)</f>
        <v>0</v>
      </c>
      <c r="CP9" s="143">
        <f>ROUND(IF(CL9=0,(MAX(CG9,CH9)+CF9)/2,(MAX(CM9,CN9)+CL9)/2),1)</f>
        <v>0</v>
      </c>
      <c r="CQ9" s="33">
        <v>7</v>
      </c>
      <c r="CR9" s="33">
        <v>7</v>
      </c>
      <c r="CS9" s="142">
        <f>ROUND((CQ9+CR9*2)/3,1)</f>
        <v>7</v>
      </c>
      <c r="CT9" s="95">
        <v>5</v>
      </c>
      <c r="CU9" s="33"/>
      <c r="CV9" s="128">
        <f>ROUND((MAX(CT9:CU9)+CS9)/2,1)</f>
        <v>6</v>
      </c>
      <c r="CW9" s="33"/>
      <c r="CX9" s="33"/>
      <c r="CY9" s="142">
        <f>ROUND((CW9+CX9*2)/3,1)</f>
        <v>0</v>
      </c>
      <c r="CZ9" s="33"/>
      <c r="DA9" s="33"/>
      <c r="DB9" s="128">
        <f>ROUND((MAX(CZ9:DA9)+CY9)=2,1)</f>
        <v>0</v>
      </c>
      <c r="DC9" s="143">
        <f>ROUND(IF(CY9=0,(MAX(CT9,CU9)+CS9)/2,(MAX(CZ9,DA9)+CY9)/2),1)</f>
        <v>6</v>
      </c>
      <c r="DD9" s="33"/>
      <c r="DE9" s="33"/>
      <c r="DF9" s="142">
        <f>ROUND((DD9+DE9*2)/3,1)</f>
        <v>0</v>
      </c>
      <c r="DG9" s="33"/>
      <c r="DH9" s="33"/>
      <c r="DI9" s="128">
        <f>ROUND((MAX(DG9:DH9)+DF9)/2,1)</f>
        <v>0</v>
      </c>
      <c r="DJ9" s="33"/>
      <c r="DK9" s="33"/>
      <c r="DL9" s="142">
        <f>ROUND((DJ9+DK9*2)/3,1)</f>
        <v>0</v>
      </c>
      <c r="DM9" s="33"/>
      <c r="DN9" s="33"/>
      <c r="DO9" s="128">
        <f>ROUND((MAX(DM9:DN9)+DL9)=2,1)</f>
        <v>0</v>
      </c>
      <c r="DP9" s="143">
        <f>ROUND(IF(DL9=0,(MAX(DG9,DH9)+DF9)/2,(MAX(DM9,DN9)+DL9)/2),1)</f>
        <v>0</v>
      </c>
      <c r="DQ9" s="33">
        <v>7</v>
      </c>
      <c r="DR9" s="33">
        <v>7</v>
      </c>
      <c r="DS9" s="142">
        <f>ROUND((DQ9+DR9*2)/3,1)</f>
        <v>7</v>
      </c>
      <c r="DT9" s="33">
        <v>7</v>
      </c>
      <c r="DU9" s="33"/>
      <c r="DV9" s="128">
        <f>ROUND((MAX(DT9:DU9)+DS9)/2,1)</f>
        <v>7</v>
      </c>
      <c r="DW9" s="33"/>
      <c r="DX9" s="33"/>
      <c r="DY9" s="142">
        <f>ROUND((DW9+DX9*2)/3,1)</f>
        <v>0</v>
      </c>
      <c r="DZ9" s="33"/>
      <c r="EA9" s="33"/>
      <c r="EB9" s="128">
        <f>ROUND((MAX(DZ9:EA9)+DY9)=2,1)</f>
        <v>0</v>
      </c>
      <c r="EC9" s="143">
        <f>ROUND(IF(DY9=0,(MAX(DT9,DU9)+DS9)/2,(MAX(DZ9,EA9)+DY9)/2),1)</f>
        <v>7</v>
      </c>
      <c r="ED9" s="33">
        <v>7</v>
      </c>
      <c r="EE9" s="33">
        <v>8</v>
      </c>
      <c r="EF9" s="142">
        <f>ROUND((ED9+EE9*2)/3,1)</f>
        <v>7.7</v>
      </c>
      <c r="EG9" s="33">
        <v>7</v>
      </c>
      <c r="EH9" s="33"/>
      <c r="EI9" s="128">
        <f>ROUND((MAX(EG9:EH9)+EF9)/2,1)</f>
        <v>7.4</v>
      </c>
      <c r="EJ9" s="33"/>
      <c r="EK9" s="33"/>
      <c r="EL9" s="142">
        <f>ROUND((EJ9+EK9*2)/3,1)</f>
        <v>0</v>
      </c>
      <c r="EM9" s="33"/>
      <c r="EN9" s="33"/>
      <c r="EO9" s="128">
        <f>ROUND((MAX(EM9:EN9)+EL9)/2,1)</f>
        <v>0</v>
      </c>
      <c r="EP9" s="143">
        <f>ROUND(IF(EL9=0,(MAX(EG9,EH9)+EF9)/2,(MAX(EM9,EN9)+EL9)/2),1)</f>
        <v>7.4</v>
      </c>
      <c r="EQ9" s="33"/>
      <c r="ER9" s="33"/>
      <c r="ES9" s="142">
        <f>ROUND((EQ9+ER9*2)/3,1)</f>
        <v>0</v>
      </c>
      <c r="ET9" s="33"/>
      <c r="EU9" s="33"/>
      <c r="EV9" s="128">
        <f>ROUND((MAX(ET9:EU9)+ES9)/2,1)</f>
        <v>0</v>
      </c>
      <c r="EW9" s="35"/>
      <c r="EX9" s="35"/>
      <c r="EY9" s="155">
        <f>ROUND((EW9+EX9*2)/3,1)</f>
        <v>0</v>
      </c>
      <c r="EZ9" s="37"/>
      <c r="FA9" s="35"/>
      <c r="FB9" s="128">
        <f>ROUND((MAX(EZ9:FA9)+EY9)/2,1)</f>
        <v>0</v>
      </c>
      <c r="FC9" s="143">
        <f>ROUND(IF(EY9=0,(MAX(ET9,EU9)+ES9)/2,(MAX(EZ9,FA9)+EY9)/2),1)</f>
        <v>0</v>
      </c>
      <c r="FD9" s="33">
        <v>3</v>
      </c>
      <c r="FE9" s="33">
        <v>3</v>
      </c>
      <c r="FF9" s="142">
        <f>ROUND((FD9+FE9*2)/3,1)</f>
        <v>3</v>
      </c>
      <c r="FG9" s="33">
        <v>8</v>
      </c>
      <c r="FH9" s="33"/>
      <c r="FI9" s="128">
        <f>ROUND((MAX(FG9:FH9)+FF9)/2,1)</f>
        <v>5.5</v>
      </c>
      <c r="FJ9" s="35"/>
      <c r="FK9" s="35"/>
      <c r="FL9" s="142">
        <f>ROUND((FJ9+FK9*2)/3,1)</f>
        <v>0</v>
      </c>
      <c r="FM9" s="35"/>
      <c r="FN9" s="35"/>
      <c r="FO9" s="128">
        <f>ROUND((MAX(FM9:FN9)+FL9)/2,1)</f>
        <v>0</v>
      </c>
      <c r="FP9" s="143">
        <f>ROUND(IF(FL9=0,(MAX(FG9,FH9)+FF9)/2,(MAX(FM9,FN9)+FL9)/2),1)</f>
        <v>5.5</v>
      </c>
      <c r="FQ9" s="33">
        <v>6</v>
      </c>
      <c r="FR9" s="33">
        <v>7</v>
      </c>
      <c r="FS9" s="142">
        <f>ROUND((FQ9+FR9*2)/3,1)</f>
        <v>6.7</v>
      </c>
      <c r="FT9" s="33">
        <v>5</v>
      </c>
      <c r="FU9" s="33"/>
      <c r="FV9" s="128">
        <f>ROUND((MAX(FT9:FU9)+FS9)/2,1)</f>
        <v>5.9</v>
      </c>
      <c r="FW9" s="35"/>
      <c r="FX9" s="35"/>
      <c r="FY9" s="142">
        <f>ROUND((FW9+FX9*2)/3,1)</f>
        <v>0</v>
      </c>
      <c r="FZ9" s="35"/>
      <c r="GA9" s="35"/>
      <c r="GB9" s="128">
        <f>ROUND((MAX(FZ9:GA9)+FY9)/2,1)</f>
        <v>0</v>
      </c>
      <c r="GC9" s="143">
        <f>ROUND(IF(FY9=0,(MAX(FT9,FU9)+FS9)/2,(MAX(FZ9,GA9)+FY9)/2),1)</f>
        <v>5.9</v>
      </c>
      <c r="GD9" s="35">
        <v>7</v>
      </c>
      <c r="GE9" s="35">
        <v>7</v>
      </c>
      <c r="GF9" s="142">
        <f>ROUND((GD9+GE9*2)/3,1)</f>
        <v>7</v>
      </c>
      <c r="GG9" s="35">
        <v>7</v>
      </c>
      <c r="GH9" s="35"/>
      <c r="GI9" s="128">
        <f>ROUND((MAX(GG9:GH9)+GF9)/2,1)</f>
        <v>7</v>
      </c>
      <c r="GJ9" s="35"/>
      <c r="GK9" s="35"/>
      <c r="GL9" s="142">
        <f>ROUND((GJ9+GK9*2)/3,1)</f>
        <v>0</v>
      </c>
      <c r="GM9" s="35"/>
      <c r="GN9" s="35"/>
      <c r="GO9" s="128">
        <f>ROUND((MAX(GM9:GN9)+GL9)/2,1)</f>
        <v>0</v>
      </c>
      <c r="GP9" s="143">
        <f>ROUND(IF(GL9=0,(MAX(GG9,GH9)+GF9)/2,(MAX(GM9,GN9)+GL9)/2),1)</f>
        <v>7</v>
      </c>
      <c r="GQ9" s="33">
        <v>6</v>
      </c>
      <c r="GR9" s="33">
        <v>7</v>
      </c>
      <c r="GS9" s="142">
        <f>ROUND((GQ9+GR9*2)/3,1)</f>
        <v>6.7</v>
      </c>
      <c r="GT9" s="33">
        <v>7</v>
      </c>
      <c r="GU9" s="33"/>
      <c r="GV9" s="128">
        <f>ROUND((MAX(GT9:GU9)+GS9)/2,1)</f>
        <v>6.9</v>
      </c>
      <c r="GW9" s="33"/>
      <c r="GX9" s="33"/>
      <c r="GY9" s="142">
        <f>ROUND((GW9+GX9*2)/3,1)</f>
        <v>0</v>
      </c>
      <c r="GZ9" s="33"/>
      <c r="HA9" s="33"/>
      <c r="HB9" s="128">
        <f>ROUND((MAX(GZ9:HA9)+GY9)/2,1)</f>
        <v>0</v>
      </c>
      <c r="HC9" s="143">
        <f>ROUND(IF(GY9=0,(MAX(GT9,GU9)+GS9)/2,(MAX(GZ9,HA9)+GY9)/2),1)</f>
        <v>6.9</v>
      </c>
      <c r="HD9" s="33"/>
      <c r="HE9" s="33"/>
      <c r="HF9" s="142">
        <f>ROUND((HD9+HE9*2)/3,1)</f>
        <v>0</v>
      </c>
      <c r="HG9" s="33"/>
      <c r="HH9" s="33"/>
      <c r="HI9" s="128">
        <f>ROUND((MAX(HG9:HH9)+HF9)/2,1)</f>
        <v>0</v>
      </c>
      <c r="HJ9" s="33"/>
      <c r="HK9" s="33"/>
      <c r="HL9" s="142">
        <f>ROUND((HJ9+HK9*2)/3,1)</f>
        <v>0</v>
      </c>
      <c r="HM9" s="33"/>
      <c r="HN9" s="33"/>
      <c r="HO9" s="128">
        <f>ROUND((MAX(HM9:HN9)+HL9)/2,1)</f>
        <v>0</v>
      </c>
      <c r="HP9" s="143">
        <f>ROUND(IF(HL9=0,(MAX(HG9,HH9)+HF9)/2,(MAX(HM9,HN9)+HL9)/2),1)</f>
        <v>0</v>
      </c>
      <c r="HQ9" s="33">
        <v>7</v>
      </c>
      <c r="HR9" s="33"/>
      <c r="HS9" s="33">
        <v>6</v>
      </c>
      <c r="HT9" s="33"/>
      <c r="HU9" s="142">
        <f>ROUND((HQ9+HS9*2)/3,1)</f>
        <v>6.3</v>
      </c>
      <c r="HV9" s="33"/>
      <c r="HW9" s="33"/>
      <c r="HX9" s="128">
        <f>ROUND((MAX(HV9:HW9)+HU9)/2,1)</f>
        <v>3.2</v>
      </c>
      <c r="HY9" s="35"/>
      <c r="HZ9" s="35"/>
      <c r="IA9" s="142">
        <f>ROUND((HY9+HZ9*2)/3,1)</f>
        <v>0</v>
      </c>
      <c r="IB9" s="35"/>
      <c r="IC9" s="35"/>
      <c r="ID9" s="128">
        <f>ROUND((MAX(IB9:IC9)+IA9)/2,1)</f>
        <v>0</v>
      </c>
      <c r="IE9" s="143">
        <f>ROUND(IF(IA9=0,(MAX(HV9,HW9)+HU9)/2,(MAX(IB9,IC9)+IA9)/2),1)</f>
        <v>3.2</v>
      </c>
      <c r="IF9" s="33">
        <v>7</v>
      </c>
      <c r="IG9" s="33">
        <v>8</v>
      </c>
      <c r="IH9" s="142">
        <f>ROUND((IF9+IG9*2)/3,1)</f>
        <v>7.7</v>
      </c>
      <c r="II9" s="35">
        <v>7.5</v>
      </c>
      <c r="IJ9" s="33"/>
      <c r="IK9" s="128">
        <f>ROUND((MAX(II9:IJ9)+IH9)/2,1)</f>
        <v>7.6</v>
      </c>
      <c r="IL9" s="33"/>
      <c r="IM9" s="33"/>
      <c r="IN9" s="142">
        <f>ROUND((IL9+IM9*2)/3,1)</f>
        <v>0</v>
      </c>
      <c r="IO9" s="33"/>
      <c r="IP9" s="33"/>
      <c r="IQ9" s="128">
        <f>ROUND((MAX(IO9:IP9)+IN9)/2,1)</f>
        <v>0</v>
      </c>
      <c r="IR9" s="143">
        <f>ROUND(IF(IN9=0,(MAX(II9,IJ9)+IH9)/2,(MAX(IO9,IP9)+IN9)/2),1)</f>
        <v>7.6</v>
      </c>
    </row>
    <row r="10" spans="1:252" s="108" customFormat="1" ht="20.25" customHeight="1">
      <c r="A10" s="30">
        <v>2</v>
      </c>
      <c r="B10" s="30" t="s">
        <v>114</v>
      </c>
      <c r="C10" s="30" t="s">
        <v>283</v>
      </c>
      <c r="D10" s="31" t="s">
        <v>288</v>
      </c>
      <c r="E10" s="65" t="str">
        <f>C10&amp;D10</f>
        <v>1313TK1452</v>
      </c>
      <c r="F10" s="107" t="s">
        <v>289</v>
      </c>
      <c r="G10" s="68" t="s">
        <v>290</v>
      </c>
      <c r="H10" s="66" t="str">
        <f>I10&amp;"/"&amp;J10&amp;"/"&amp;19&amp;K10</f>
        <v>01/01/1997</v>
      </c>
      <c r="I10" s="31" t="s">
        <v>152</v>
      </c>
      <c r="J10" s="31" t="s">
        <v>152</v>
      </c>
      <c r="K10" s="30">
        <v>97</v>
      </c>
      <c r="L10" s="31" t="s">
        <v>291</v>
      </c>
      <c r="M10" s="30" t="s">
        <v>123</v>
      </c>
      <c r="N10" s="33"/>
      <c r="O10" s="33"/>
      <c r="P10" s="142">
        <f>ROUND((N10+O10*2)/3,1)</f>
        <v>0</v>
      </c>
      <c r="Q10" s="33"/>
      <c r="R10" s="33"/>
      <c r="S10" s="128">
        <f>ROUND((MAX(Q10:R10)+P10)/2,1)</f>
        <v>0</v>
      </c>
      <c r="T10" s="33"/>
      <c r="U10" s="33"/>
      <c r="V10" s="142">
        <f>ROUND((T10+U10*2)/3,1)</f>
        <v>0</v>
      </c>
      <c r="W10" s="33"/>
      <c r="X10" s="33"/>
      <c r="Y10" s="128">
        <f>ROUND((MAX(W10:X10)+V10)/2,1)</f>
        <v>0</v>
      </c>
      <c r="Z10" s="143">
        <f>ROUND(IF(V10=0,(MAX(Q10,R10)+P10)/2,(MAX(W10,X10)+V10)/2),1)</f>
        <v>0</v>
      </c>
      <c r="AA10" s="33">
        <v>5</v>
      </c>
      <c r="AB10" s="33">
        <v>6</v>
      </c>
      <c r="AC10" s="33">
        <v>6</v>
      </c>
      <c r="AD10" s="33">
        <v>7</v>
      </c>
      <c r="AE10" s="142">
        <f>ROUND((AA10+AB10+AC10*2+AD10*2)/6,1)</f>
        <v>6.2</v>
      </c>
      <c r="AF10" s="33">
        <v>7</v>
      </c>
      <c r="AG10" s="33"/>
      <c r="AH10" s="128">
        <f>ROUND((MAX(AF10:AG10)+AE10)/2,1)</f>
        <v>6.6</v>
      </c>
      <c r="AI10" s="50">
        <v>5</v>
      </c>
      <c r="AJ10" s="50">
        <v>6</v>
      </c>
      <c r="AK10" s="128">
        <f>ROUND((AI10+AJ10*2)/3,1)</f>
        <v>5.7</v>
      </c>
      <c r="AL10" s="126">
        <v>4</v>
      </c>
      <c r="AM10" s="126"/>
      <c r="AN10" s="128">
        <f>ROUND((MAX(AL10:AM10)+AK10)/2,1)</f>
        <v>4.9</v>
      </c>
      <c r="AO10" s="126"/>
      <c r="AP10" s="126"/>
      <c r="AQ10" s="128">
        <f>ROUND((AO10+AP10*2)/3,1)</f>
        <v>0</v>
      </c>
      <c r="AR10" s="126"/>
      <c r="AS10" s="126"/>
      <c r="AT10" s="128">
        <f>ROUND((MAX(AR10:AS10)+AQ10)/2,1)</f>
        <v>0</v>
      </c>
      <c r="AU10" s="128">
        <f>ROUND(IF(AQ10=0,(MAX(AL10,AM10)+AK10)/2,(MAX(AR10,AS10)+AQ10)/2),1)</f>
        <v>4.9</v>
      </c>
      <c r="AV10" s="33">
        <v>8</v>
      </c>
      <c r="AW10" s="33">
        <v>5</v>
      </c>
      <c r="AX10" s="142">
        <f>ROUND((AV10+AW10*2)/3,1)</f>
        <v>6</v>
      </c>
      <c r="AY10" s="33">
        <v>8</v>
      </c>
      <c r="AZ10" s="33"/>
      <c r="BA10" s="128">
        <f>ROUND((MAX(AY10:AZ10)+AX10)/2,1)</f>
        <v>7</v>
      </c>
      <c r="BB10" s="33"/>
      <c r="BC10" s="33"/>
      <c r="BD10" s="142">
        <f>ROUND((BB10+BC10*2)/3,1)</f>
        <v>0</v>
      </c>
      <c r="BE10" s="33"/>
      <c r="BF10" s="33"/>
      <c r="BG10" s="128">
        <f>ROUND((MAX(BE10:BF10)+BD10)/2,1)</f>
        <v>0</v>
      </c>
      <c r="BH10" s="143">
        <f>ROUND(IF(BD10=0,(MAX(AY10,AZ10)+AX10)/2,(MAX(BE10,BF10)+BD10)/2),1)</f>
        <v>7</v>
      </c>
      <c r="BI10" s="33">
        <v>7</v>
      </c>
      <c r="BJ10" s="33"/>
      <c r="BK10" s="33">
        <v>6</v>
      </c>
      <c r="BL10" s="33"/>
      <c r="BM10" s="142">
        <f>ROUND((BI10+BK10*2)/3,1)</f>
        <v>6.3</v>
      </c>
      <c r="BN10" s="33">
        <v>8</v>
      </c>
      <c r="BO10" s="33"/>
      <c r="BP10" s="128">
        <f>ROUND((MAX(BN10:BO10)+BM10)/2,1)</f>
        <v>7.2</v>
      </c>
      <c r="BQ10" s="33"/>
      <c r="BR10" s="33"/>
      <c r="BS10" s="142">
        <f>ROUND((BQ10+BR10*2)/3,1)</f>
        <v>0</v>
      </c>
      <c r="BT10" s="33"/>
      <c r="BU10" s="33"/>
      <c r="BV10" s="128">
        <f>ROUND((MAX(BT10:BU10)+BS10)/2,1)</f>
        <v>0</v>
      </c>
      <c r="BW10" s="143">
        <f>ROUND(IF(BS10=0,(MAX(BN10,BO10)+BM10)/2,(MAX(BT10,BU10)+BS10)/2),1)</f>
        <v>7.2</v>
      </c>
      <c r="BX10" s="33">
        <v>6</v>
      </c>
      <c r="BY10" s="33">
        <v>6</v>
      </c>
      <c r="BZ10" s="142">
        <f>ROUND((BX10+BY10*2)/3,1)</f>
        <v>6</v>
      </c>
      <c r="CA10" s="33">
        <v>5</v>
      </c>
      <c r="CB10" s="33"/>
      <c r="CC10" s="128">
        <f>ROUND((MAX(CA10:CB10)+BZ10)/2,1)</f>
        <v>5.5</v>
      </c>
      <c r="CD10" s="33">
        <v>8</v>
      </c>
      <c r="CE10" s="33">
        <v>5</v>
      </c>
      <c r="CF10" s="142">
        <f>ROUND((CD10+CE10*2)/3,1)</f>
        <v>6</v>
      </c>
      <c r="CG10" s="33">
        <v>6</v>
      </c>
      <c r="CH10" s="33"/>
      <c r="CI10" s="128">
        <f>ROUND((MAX(CG10:CH10)+CF10)/2,1)</f>
        <v>6</v>
      </c>
      <c r="CJ10" s="33"/>
      <c r="CK10" s="33"/>
      <c r="CL10" s="142">
        <f>ROUND((CJ10+CK10*2)/3,1)</f>
        <v>0</v>
      </c>
      <c r="CM10" s="33"/>
      <c r="CN10" s="33"/>
      <c r="CO10" s="128">
        <f>ROUND((MAX(CM10:CN10)+CL10)=2,1)</f>
        <v>0</v>
      </c>
      <c r="CP10" s="143">
        <f>ROUND(IF(CL10=0,(MAX(CG10,CH10)+CF10)/2,(MAX(CM10,CN10)+CL10)/2),1)</f>
        <v>6</v>
      </c>
      <c r="CQ10" s="33">
        <v>9</v>
      </c>
      <c r="CR10" s="33">
        <v>7</v>
      </c>
      <c r="CS10" s="142">
        <f>ROUND((CQ10+CR10*2)/3,1)</f>
        <v>7.7</v>
      </c>
      <c r="CT10" s="33">
        <v>6</v>
      </c>
      <c r="CU10" s="33"/>
      <c r="CV10" s="128">
        <f>ROUND((MAX(CT10:CU10)+CS10)/2,1)</f>
        <v>6.9</v>
      </c>
      <c r="CW10" s="33"/>
      <c r="CX10" s="33"/>
      <c r="CY10" s="142">
        <f>ROUND((CW10+CX10*2)/3,1)</f>
        <v>0</v>
      </c>
      <c r="CZ10" s="33"/>
      <c r="DA10" s="33"/>
      <c r="DB10" s="128">
        <f>ROUND((MAX(CZ10:DA10)+CY10)=2,1)</f>
        <v>0</v>
      </c>
      <c r="DC10" s="143">
        <f>ROUND(IF(CY10=0,(MAX(CT10,CU10)+CS10)/2,(MAX(CZ10,DA10)+CY10)/2),1)</f>
        <v>6.9</v>
      </c>
      <c r="DD10" s="33">
        <v>6</v>
      </c>
      <c r="DE10" s="33">
        <v>6</v>
      </c>
      <c r="DF10" s="142">
        <f>ROUND((DD10+DE10*2)/3,1)</f>
        <v>6</v>
      </c>
      <c r="DG10" s="33">
        <v>6</v>
      </c>
      <c r="DH10" s="33"/>
      <c r="DI10" s="128">
        <f>ROUND((MAX(DG10:DH10)+DF10)/2,1)</f>
        <v>6</v>
      </c>
      <c r="DJ10" s="33"/>
      <c r="DK10" s="33"/>
      <c r="DL10" s="142">
        <f>ROUND((DJ10+DK10*2)/3,1)</f>
        <v>0</v>
      </c>
      <c r="DM10" s="33"/>
      <c r="DN10" s="33"/>
      <c r="DO10" s="128">
        <f>ROUND((MAX(DM10:DN10)+DL10)=2,1)</f>
        <v>0</v>
      </c>
      <c r="DP10" s="143">
        <f>ROUND(IF(DL10=0,(MAX(DG10,DH10)+DF10)/2,(MAX(DM10,DN10)+DL10)/2),1)</f>
        <v>6</v>
      </c>
      <c r="DQ10" s="33">
        <v>7</v>
      </c>
      <c r="DR10" s="33">
        <v>7</v>
      </c>
      <c r="DS10" s="142">
        <f>ROUND((DQ10+DR10*2)/3,1)</f>
        <v>7</v>
      </c>
      <c r="DT10" s="33">
        <v>7</v>
      </c>
      <c r="DU10" s="33"/>
      <c r="DV10" s="128">
        <f>ROUND((MAX(DT10:DU10)+DS10)/2,1)</f>
        <v>7</v>
      </c>
      <c r="DW10" s="33"/>
      <c r="DX10" s="33"/>
      <c r="DY10" s="142">
        <f>ROUND((DW10+DX10*2)/3,1)</f>
        <v>0</v>
      </c>
      <c r="DZ10" s="33"/>
      <c r="EA10" s="33"/>
      <c r="EB10" s="128">
        <f>ROUND((MAX(DZ10:EA10)+DY10)=2,1)</f>
        <v>0</v>
      </c>
      <c r="EC10" s="143">
        <f>ROUND(IF(DY10=0,(MAX(DT10,DU10)+DS10)/2,(MAX(DZ10,EA10)+DY10)/2),1)</f>
        <v>7</v>
      </c>
      <c r="ED10" s="33">
        <v>8</v>
      </c>
      <c r="EE10" s="33">
        <v>9</v>
      </c>
      <c r="EF10" s="142">
        <f>ROUND((ED10+EE10*2)/3,1)</f>
        <v>8.7</v>
      </c>
      <c r="EG10" s="33">
        <v>8</v>
      </c>
      <c r="EH10" s="33"/>
      <c r="EI10" s="128">
        <f>ROUND((MAX(EG10:EH10)+EF10)/2,1)</f>
        <v>8.4</v>
      </c>
      <c r="EJ10" s="33"/>
      <c r="EK10" s="33"/>
      <c r="EL10" s="142">
        <f>ROUND((EJ10+EK10*2)/3,1)</f>
        <v>0</v>
      </c>
      <c r="EM10" s="33"/>
      <c r="EN10" s="33"/>
      <c r="EO10" s="128">
        <f>ROUND((MAX(EM10:EN10)+EL10)/2,1)</f>
        <v>0</v>
      </c>
      <c r="EP10" s="143">
        <f>ROUND(IF(EL10=0,(MAX(EG10,EH10)+EF10)/2,(MAX(EM10,EN10)+EL10)/2),1)</f>
        <v>8.4</v>
      </c>
      <c r="EQ10" s="33">
        <v>6</v>
      </c>
      <c r="ER10" s="33">
        <v>8</v>
      </c>
      <c r="ES10" s="142">
        <f>ROUND((EQ10+ER10*2)/3,1)</f>
        <v>7.3</v>
      </c>
      <c r="ET10" s="33">
        <v>5</v>
      </c>
      <c r="EU10" s="33"/>
      <c r="EV10" s="128">
        <f>ROUND((MAX(ET10:EU10)+ES10)/2,1)</f>
        <v>6.2</v>
      </c>
      <c r="EW10" s="35"/>
      <c r="EX10" s="35"/>
      <c r="EY10" s="155">
        <f>ROUND((EW10+EX10*2)/3,1)</f>
        <v>0</v>
      </c>
      <c r="EZ10" s="37"/>
      <c r="FA10" s="35"/>
      <c r="FB10" s="128">
        <f>ROUND((MAX(EZ10:FA10)+EY10)/2,1)</f>
        <v>0</v>
      </c>
      <c r="FC10" s="143">
        <f>ROUND(IF(EY10=0,(MAX(ET10,EU10)+ES10)/2,(MAX(EZ10,FA10)+EY10)/2),1)</f>
        <v>6.2</v>
      </c>
      <c r="FD10" s="50">
        <v>7</v>
      </c>
      <c r="FE10" s="50">
        <v>7</v>
      </c>
      <c r="FF10" s="128">
        <f>ROUND((FD10+FE10*2)/3,1)</f>
        <v>7</v>
      </c>
      <c r="FG10" s="126"/>
      <c r="FH10" s="126">
        <v>5</v>
      </c>
      <c r="FI10" s="128">
        <f>ROUND((MAX(FG10:FH10)+FF10)/2,1)</f>
        <v>6</v>
      </c>
      <c r="FJ10" s="147"/>
      <c r="FK10" s="147"/>
      <c r="FL10" s="128">
        <f>ROUND((FJ10+FK10*2)/3,1)</f>
        <v>0</v>
      </c>
      <c r="FM10" s="147"/>
      <c r="FN10" s="147"/>
      <c r="FO10" s="128">
        <f>ROUND((MAX(FM10:FN10)+FL10)/2,1)</f>
        <v>0</v>
      </c>
      <c r="FP10" s="128">
        <f>ROUND(IF(FL10=0,(MAX(FG10,FH10)+FF10)/2,(MAX(FM10,FN10)+FL10)/2),1)</f>
        <v>6</v>
      </c>
      <c r="FQ10" s="33">
        <v>6</v>
      </c>
      <c r="FR10" s="33">
        <v>8</v>
      </c>
      <c r="FS10" s="142">
        <f>ROUND((FQ10+FR10*2)/3,1)</f>
        <v>7.3</v>
      </c>
      <c r="FT10" s="33">
        <v>5</v>
      </c>
      <c r="FU10" s="33"/>
      <c r="FV10" s="128">
        <f>ROUND((MAX(FT10:FU10)+FS10)/2,1)</f>
        <v>6.2</v>
      </c>
      <c r="FW10" s="35"/>
      <c r="FX10" s="35"/>
      <c r="FY10" s="142">
        <f>ROUND((FW10+FX10*2)/3,1)</f>
        <v>0</v>
      </c>
      <c r="FZ10" s="35"/>
      <c r="GA10" s="35"/>
      <c r="GB10" s="128">
        <f>ROUND((MAX(FZ10:GA10)+FY10)/2,1)</f>
        <v>0</v>
      </c>
      <c r="GC10" s="143">
        <f>ROUND(IF(FY10=0,(MAX(FT10,FU10)+FS10)/2,(MAX(FZ10,GA10)+FY10)/2),1)</f>
        <v>6.2</v>
      </c>
      <c r="GD10" s="35">
        <v>7</v>
      </c>
      <c r="GE10" s="35">
        <v>7</v>
      </c>
      <c r="GF10" s="142">
        <f>ROUND((GD10+GE10*2)/3,1)</f>
        <v>7</v>
      </c>
      <c r="GG10" s="35">
        <v>6</v>
      </c>
      <c r="GH10" s="35"/>
      <c r="GI10" s="128">
        <f>ROUND((MAX(GG10:GH10)+GF10)/2,1)</f>
        <v>6.5</v>
      </c>
      <c r="GJ10" s="35"/>
      <c r="GK10" s="35"/>
      <c r="GL10" s="142">
        <f>ROUND((GJ10+GK10*2)/3,1)</f>
        <v>0</v>
      </c>
      <c r="GM10" s="35"/>
      <c r="GN10" s="35"/>
      <c r="GO10" s="128">
        <f>ROUND((MAX(GM10:GN10)+GL10)/2,1)</f>
        <v>0</v>
      </c>
      <c r="GP10" s="143">
        <f>ROUND(IF(GL10=0,(MAX(GG10,GH10)+GF10)/2,(MAX(GM10,GN10)+GL10)/2),1)</f>
        <v>6.5</v>
      </c>
      <c r="GQ10" s="33">
        <v>8</v>
      </c>
      <c r="GR10" s="33">
        <v>8</v>
      </c>
      <c r="GS10" s="142">
        <f>ROUND((GQ10+GR10*2)/3,1)</f>
        <v>8</v>
      </c>
      <c r="GT10" s="33">
        <v>6</v>
      </c>
      <c r="GU10" s="33"/>
      <c r="GV10" s="128">
        <f>ROUND((MAX(GT10:GU10)+GS10)/2,1)</f>
        <v>7</v>
      </c>
      <c r="GW10" s="33"/>
      <c r="GX10" s="33"/>
      <c r="GY10" s="142">
        <f>ROUND((GW10+GX10*2)/3,1)</f>
        <v>0</v>
      </c>
      <c r="GZ10" s="33"/>
      <c r="HA10" s="33"/>
      <c r="HB10" s="128">
        <f>ROUND((MAX(GZ10:HA10)+GY10)/2,1)</f>
        <v>0</v>
      </c>
      <c r="HC10" s="143">
        <f>ROUND(IF(GY10=0,(MAX(GT10,GU10)+GS10)/2,(MAX(GZ10,HA10)+GY10)/2),1)</f>
        <v>7</v>
      </c>
      <c r="HD10" s="33">
        <v>6</v>
      </c>
      <c r="HE10" s="33">
        <v>7</v>
      </c>
      <c r="HF10" s="142">
        <f>ROUND((HD10+HE10*2)/3,1)</f>
        <v>6.7</v>
      </c>
      <c r="HG10" s="33">
        <v>5</v>
      </c>
      <c r="HH10" s="33"/>
      <c r="HI10" s="128">
        <f>ROUND((MAX(HG10:HH10)+HF10)/2,1)</f>
        <v>5.9</v>
      </c>
      <c r="HJ10" s="33"/>
      <c r="HK10" s="33"/>
      <c r="HL10" s="142">
        <f>ROUND((HJ10+HK10*2)/3,1)</f>
        <v>0</v>
      </c>
      <c r="HM10" s="33"/>
      <c r="HN10" s="33"/>
      <c r="HO10" s="128">
        <f>ROUND((MAX(HM10:HN10)+HL10)/2,1)</f>
        <v>0</v>
      </c>
      <c r="HP10" s="143">
        <f>ROUND(IF(HL10=0,(MAX(HG10,HH10)+HF10)/2,(MAX(HM10,HN10)+HL10)/2),1)</f>
        <v>5.9</v>
      </c>
      <c r="HQ10" s="33">
        <v>6</v>
      </c>
      <c r="HR10" s="33"/>
      <c r="HS10" s="33">
        <v>6</v>
      </c>
      <c r="HT10" s="33"/>
      <c r="HU10" s="142">
        <f>ROUND((HQ10+HS10*2)/3,1)</f>
        <v>6</v>
      </c>
      <c r="HV10" s="33"/>
      <c r="HW10" s="33"/>
      <c r="HX10" s="128">
        <f>ROUND((MAX(HV10:HW10)+HU10)/2,1)</f>
        <v>3</v>
      </c>
      <c r="HY10" s="35"/>
      <c r="HZ10" s="35"/>
      <c r="IA10" s="142">
        <f>ROUND((HY10+HZ10*2)/3,1)</f>
        <v>0</v>
      </c>
      <c r="IB10" s="35"/>
      <c r="IC10" s="35"/>
      <c r="ID10" s="128">
        <f>ROUND((MAX(IB10:IC10)+IA10)/2,1)</f>
        <v>0</v>
      </c>
      <c r="IE10" s="143">
        <f>ROUND(IF(IA10=0,(MAX(HV10,HW10)+HU10)/2,(MAX(IB10,IC10)+IA10)/2),1)</f>
        <v>3</v>
      </c>
      <c r="IF10" s="33">
        <v>7</v>
      </c>
      <c r="IG10" s="33">
        <v>7</v>
      </c>
      <c r="IH10" s="142">
        <f>ROUND((IF10+IG10*2)/3,1)</f>
        <v>7</v>
      </c>
      <c r="II10" s="33">
        <v>7</v>
      </c>
      <c r="IJ10" s="33"/>
      <c r="IK10" s="128">
        <f>ROUND((MAX(II10:IJ10)+IH10)/2,1)</f>
        <v>7</v>
      </c>
      <c r="IL10" s="33"/>
      <c r="IM10" s="33"/>
      <c r="IN10" s="142">
        <f>ROUND((IL10+IM10*2)/3,1)</f>
        <v>0</v>
      </c>
      <c r="IO10" s="33"/>
      <c r="IP10" s="33"/>
      <c r="IQ10" s="128">
        <f>ROUND((MAX(IO10:IP10)+IN10)/2,1)</f>
        <v>0</v>
      </c>
      <c r="IR10" s="143">
        <f>ROUND(IF(IN10=0,(MAX(II10,IJ10)+IH10)/2,(MAX(IO10,IP10)+IN10)/2),1)</f>
        <v>7</v>
      </c>
    </row>
  </sheetData>
  <sheetProtection/>
  <mergeCells count="83">
    <mergeCell ref="D7:D8"/>
    <mergeCell ref="N6:Y6"/>
    <mergeCell ref="GQ6:HB6"/>
    <mergeCell ref="AV6:BG6"/>
    <mergeCell ref="BI6:BV6"/>
    <mergeCell ref="CD6:CO6"/>
    <mergeCell ref="CQ6:DB6"/>
    <mergeCell ref="DQ6:EB6"/>
    <mergeCell ref="A6:A8"/>
    <mergeCell ref="B6:B8"/>
    <mergeCell ref="F6:G8"/>
    <mergeCell ref="I6:K8"/>
    <mergeCell ref="L6:L8"/>
    <mergeCell ref="M6:M8"/>
    <mergeCell ref="H6:H8"/>
    <mergeCell ref="E6:E8"/>
    <mergeCell ref="C6:D6"/>
    <mergeCell ref="C7:C8"/>
    <mergeCell ref="FD6:FO6"/>
    <mergeCell ref="FQ6:GB6"/>
    <mergeCell ref="CD7:CI7"/>
    <mergeCell ref="BQ7:BV7"/>
    <mergeCell ref="BB7:BG7"/>
    <mergeCell ref="AI6:AT6"/>
    <mergeCell ref="AO7:AT7"/>
    <mergeCell ref="AU7:AU8"/>
    <mergeCell ref="AV7:BA7"/>
    <mergeCell ref="BH7:BH8"/>
    <mergeCell ref="GD6:GO6"/>
    <mergeCell ref="CW7:DB7"/>
    <mergeCell ref="DC7:DC8"/>
    <mergeCell ref="DQ7:DV7"/>
    <mergeCell ref="ED6:EO6"/>
    <mergeCell ref="EQ6:FB6"/>
    <mergeCell ref="DD6:DO6"/>
    <mergeCell ref="DP7:DP8"/>
    <mergeCell ref="FD7:FI7"/>
    <mergeCell ref="FJ7:FO7"/>
    <mergeCell ref="BX7:CC7"/>
    <mergeCell ref="N7:S7"/>
    <mergeCell ref="T7:Y7"/>
    <mergeCell ref="Z7:Z8"/>
    <mergeCell ref="AA7:AH7"/>
    <mergeCell ref="BI7:BP7"/>
    <mergeCell ref="BW7:BW8"/>
    <mergeCell ref="AI7:AN7"/>
    <mergeCell ref="CJ7:CO7"/>
    <mergeCell ref="CP7:CP8"/>
    <mergeCell ref="CQ7:CV7"/>
    <mergeCell ref="DD7:DI7"/>
    <mergeCell ref="DJ7:DO7"/>
    <mergeCell ref="FC7:FC8"/>
    <mergeCell ref="DW7:EB7"/>
    <mergeCell ref="HD7:HI7"/>
    <mergeCell ref="EC7:EC8"/>
    <mergeCell ref="ED7:EI7"/>
    <mergeCell ref="EJ7:EO7"/>
    <mergeCell ref="EP7:EP8"/>
    <mergeCell ref="EQ7:EV7"/>
    <mergeCell ref="EW7:FB7"/>
    <mergeCell ref="GC7:GC8"/>
    <mergeCell ref="FQ7:FV7"/>
    <mergeCell ref="FP7:FP8"/>
    <mergeCell ref="HQ7:HX7"/>
    <mergeCell ref="GD7:GI7"/>
    <mergeCell ref="GJ7:GO7"/>
    <mergeCell ref="GP7:GP8"/>
    <mergeCell ref="FW7:GB7"/>
    <mergeCell ref="IR7:IR8"/>
    <mergeCell ref="IE7:IE8"/>
    <mergeCell ref="GQ7:GV7"/>
    <mergeCell ref="GW7:HB7"/>
    <mergeCell ref="HC7:HC8"/>
    <mergeCell ref="AA6:AG6"/>
    <mergeCell ref="BX6:CB6"/>
    <mergeCell ref="IF6:IQ6"/>
    <mergeCell ref="IF7:IK7"/>
    <mergeCell ref="IL7:IQ7"/>
    <mergeCell ref="HD6:HO6"/>
    <mergeCell ref="HQ6:ID6"/>
    <mergeCell ref="HY7:ID7"/>
    <mergeCell ref="HJ7:HO7"/>
    <mergeCell ref="HP7:HP8"/>
  </mergeCells>
  <printOptions/>
  <pageMargins left="0.7" right="0.7" top="0.75" bottom="0.75" header="0.3" footer="0.3"/>
  <pageSetup horizontalDpi="600" verticalDpi="600" orientation="portrait" paperSize="9" r:id="rId1"/>
  <ignoredErrors>
    <ignoredError sqref="I9:K10 D9:D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hong</dc:creator>
  <cp:keywords/>
  <dc:description/>
  <cp:lastModifiedBy>hongtom</cp:lastModifiedBy>
  <dcterms:created xsi:type="dcterms:W3CDTF">2014-02-12T08:01:44Z</dcterms:created>
  <dcterms:modified xsi:type="dcterms:W3CDTF">2014-11-05T05:53:20Z</dcterms:modified>
  <cp:category/>
  <cp:version/>
  <cp:contentType/>
  <cp:contentStatus/>
</cp:coreProperties>
</file>